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69" activeTab="7"/>
  </bookViews>
  <sheets>
    <sheet name="1-管理台帳" sheetId="1" r:id="rId1"/>
    <sheet name="2-運営計画書" sheetId="2" r:id="rId2"/>
    <sheet name="3-購入計画書" sheetId="3" r:id="rId3"/>
    <sheet name="4-購入報告書" sheetId="4" r:id="rId4"/>
    <sheet name="5-未購入理由書" sheetId="5" r:id="rId5"/>
    <sheet name="6-未購入理由書" sheetId="6" r:id="rId6"/>
    <sheet name="様式26A" sheetId="7" r:id="rId7"/>
    <sheet name="様式26-1B" sheetId="8" r:id="rId8"/>
  </sheets>
  <definedNames>
    <definedName name="_xlnm.Print_Area" localSheetId="1">'2-運営計画書'!$A$2:$O$28</definedName>
    <definedName name="_xlnm.Print_Area" localSheetId="2">'3-購入計画書'!$A$1:$G$16</definedName>
    <definedName name="_xlnm.Print_Area" localSheetId="3">'4-購入報告書'!$A$3:$L$21</definedName>
  </definedNames>
  <calcPr fullCalcOnLoad="1"/>
</workbook>
</file>

<file path=xl/comments4.xml><?xml version="1.0" encoding="utf-8"?>
<comments xmlns="http://schemas.openxmlformats.org/spreadsheetml/2006/main">
  <authors>
    <author>11772</author>
  </authors>
  <commentList>
    <comment ref="C14" authorId="0">
      <text>
        <r>
          <rPr>
            <sz val="14"/>
            <rFont val="ＭＳ Ｐゴシック"/>
            <family val="3"/>
          </rPr>
          <t>入力</t>
        </r>
      </text>
    </comment>
    <comment ref="C15" authorId="0">
      <text>
        <r>
          <rPr>
            <sz val="14"/>
            <rFont val="ＭＳ Ｐゴシック"/>
            <family val="3"/>
          </rPr>
          <t>入力</t>
        </r>
      </text>
    </comment>
    <comment ref="O4" authorId="0">
      <text>
        <r>
          <rPr>
            <sz val="14"/>
            <rFont val="ＭＳ Ｐゴシック"/>
            <family val="3"/>
          </rPr>
          <t>入力</t>
        </r>
      </text>
    </comment>
    <comment ref="O3" authorId="0">
      <text>
        <r>
          <rPr>
            <sz val="14"/>
            <rFont val="ＭＳ Ｐゴシック"/>
            <family val="3"/>
          </rPr>
          <t>入力</t>
        </r>
      </text>
    </comment>
    <comment ref="I15" authorId="0">
      <text>
        <r>
          <rPr>
            <sz val="14"/>
            <rFont val="ＭＳ Ｐゴシック"/>
            <family val="3"/>
          </rPr>
          <t>入力</t>
        </r>
      </text>
    </comment>
  </commentList>
</comments>
</file>

<file path=xl/sharedStrings.xml><?xml version="1.0" encoding="utf-8"?>
<sst xmlns="http://schemas.openxmlformats.org/spreadsheetml/2006/main" count="313" uniqueCount="208">
  <si>
    <t>４月</t>
  </si>
  <si>
    <t>５月</t>
  </si>
  <si>
    <t>６月</t>
  </si>
  <si>
    <t>７月</t>
  </si>
  <si>
    <t>８月</t>
  </si>
  <si>
    <t>９月</t>
  </si>
  <si>
    <t>１月</t>
  </si>
  <si>
    <t>２月</t>
  </si>
  <si>
    <t>３月</t>
  </si>
  <si>
    <t>対象者累計</t>
  </si>
  <si>
    <t>証紙購入計画</t>
  </si>
  <si>
    <t>証紙残数</t>
  </si>
  <si>
    <t>合　　計</t>
  </si>
  <si>
    <t>合　計</t>
  </si>
  <si>
    <t>工　　　種</t>
  </si>
  <si>
    <t>職　種</t>
  </si>
  <si>
    <t>工　　　期</t>
  </si>
  <si>
    <t>＊　証紙の枚数の単位は一日券とする</t>
  </si>
  <si>
    <t>準備工</t>
  </si>
  <si>
    <t>調査工</t>
  </si>
  <si>
    <t>発進立坑及び人孔築造工</t>
  </si>
  <si>
    <t>泥水式推進工</t>
  </si>
  <si>
    <t>薬液注入工</t>
  </si>
  <si>
    <t>付帯工</t>
  </si>
  <si>
    <t>計測工</t>
  </si>
  <si>
    <t>作業員</t>
  </si>
  <si>
    <t>〈共済証紙算定根拠・例〉</t>
  </si>
  <si>
    <t>総工事費
(消費税額を含む)</t>
  </si>
  <si>
    <t>舗  装</t>
  </si>
  <si>
    <t>橋梁等</t>
  </si>
  <si>
    <t>隧  道</t>
  </si>
  <si>
    <t>堰  堤</t>
  </si>
  <si>
    <t>浚渫・埋立</t>
  </si>
  <si>
    <t>その他土木</t>
  </si>
  <si>
    <t>対象工事における労働者の建退共制度加入率</t>
  </si>
  <si>
    <t>3.5</t>
  </si>
  <si>
    <t>3.3</t>
  </si>
  <si>
    <t>2.9</t>
  </si>
  <si>
    <t>2.3</t>
  </si>
  <si>
    <t>1.7</t>
  </si>
  <si>
    <t>3.2</t>
  </si>
  <si>
    <t>2.8</t>
  </si>
  <si>
    <t>2.1</t>
  </si>
  <si>
    <t>1.6</t>
  </si>
  <si>
    <t>4.5</t>
  </si>
  <si>
    <t>3.6</t>
  </si>
  <si>
    <t>1.9</t>
  </si>
  <si>
    <t>4.1</t>
  </si>
  <si>
    <t>3.8</t>
  </si>
  <si>
    <t>3.1</t>
  </si>
  <si>
    <t>2.5</t>
  </si>
  <si>
    <t>1.8</t>
  </si>
  <si>
    <t>3.7</t>
  </si>
  <si>
    <t>2.7</t>
  </si>
  <si>
    <t>住宅・同設備</t>
  </si>
  <si>
    <t>非住宅・同設備</t>
  </si>
  <si>
    <t>屋外の電気等</t>
  </si>
  <si>
    <t>機械器具設置</t>
  </si>
  <si>
    <t>4.8</t>
  </si>
  <si>
    <t>2.2</t>
  </si>
  <si>
    <t>2.0</t>
  </si>
  <si>
    <t>3.0</t>
  </si>
  <si>
    <t>1.4</t>
  </si>
  <si>
    <t>1.1</t>
  </si>
  <si>
    <t>工事種別</t>
  </si>
  <si>
    <t>契約年月日</t>
  </si>
  <si>
    <t>総工事費</t>
  </si>
  <si>
    <t>×</t>
  </si>
  <si>
    <t>対象工事における労働者の加入率(%)／70％</t>
  </si>
  <si>
    <t>共済証紙購入の考え方から算出された参考額</t>
  </si>
  <si>
    <t>＝</t>
  </si>
  <si>
    <t>工事種別に応じた率／1000</t>
  </si>
  <si>
    <t>÷</t>
  </si>
  <si>
    <t>円</t>
  </si>
  <si>
    <t>工種番号</t>
  </si>
  <si>
    <t>工種別金額</t>
  </si>
  <si>
    <t>金額区分</t>
  </si>
  <si>
    <t>1,000～9,999</t>
  </si>
  <si>
    <t>10,000～49,999</t>
  </si>
  <si>
    <t>50,000～99,999</t>
  </si>
  <si>
    <t>100,000～499,999</t>
  </si>
  <si>
    <t>500,000千円以上</t>
  </si>
  <si>
    <t>枚数</t>
  </si>
  <si>
    <t>共済証紙購入額
(端数切上)</t>
  </si>
  <si>
    <t>総工事費(消費税額を含む)</t>
  </si>
  <si>
    <t>建設業退職金共済証紙購入状況報告書</t>
  </si>
  <si>
    <t>代表者職氏名</t>
  </si>
  <si>
    <t>商号又は名称</t>
  </si>
  <si>
    <t>所　　在　　地</t>
  </si>
  <si>
    <t>様</t>
  </si>
  <si>
    <t>　掛金収納書（発注官公庁用）添付欄</t>
  </si>
  <si>
    <t>の　　り　　し　　ろ</t>
  </si>
  <si>
    <t>㊞　</t>
  </si>
  <si>
    <t>注)①この報告書は、工事請負契約締結後1ヶ月以内に監督員に提出すること。</t>
  </si>
  <si>
    <t>工事名</t>
  </si>
  <si>
    <t>代表者</t>
  </si>
  <si>
    <t>住 所</t>
  </si>
  <si>
    <t>名 称</t>
  </si>
  <si>
    <t>請負業者名</t>
  </si>
  <si>
    <t>工　事　名</t>
  </si>
  <si>
    <t>1日券額
(310円)</t>
  </si>
  <si>
    <t>　下記のとおり共済証紙を購入したので、当該掛金納付書を添付して報告します。</t>
  </si>
  <si>
    <t>(様式第2号）</t>
  </si>
  <si>
    <t>建退共　管理台帳</t>
  </si>
  <si>
    <t>契約締結日</t>
  </si>
  <si>
    <t>総工事費</t>
  </si>
  <si>
    <t>追加掛金収納書提出日</t>
  </si>
  <si>
    <t>年　月　日</t>
  </si>
  <si>
    <t>円</t>
  </si>
  <si>
    <t>枚</t>
  </si>
  <si>
    <t>工事名</t>
  </si>
  <si>
    <t>証紙必要</t>
  </si>
  <si>
    <t>枚数</t>
  </si>
  <si>
    <t>掛金収納書提出</t>
  </si>
  <si>
    <t>日・証紙枚数</t>
  </si>
  <si>
    <t>運営実績報告書提出</t>
  </si>
  <si>
    <t>日・証紙貼付枚数</t>
  </si>
  <si>
    <t>備　考</t>
  </si>
  <si>
    <t>年　月　日</t>
  </si>
  <si>
    <t>建退共対象(予定)者</t>
  </si>
  <si>
    <t>建退共対象外(予定)者</t>
  </si>
  <si>
    <t>年度</t>
  </si>
  <si>
    <t>工期</t>
  </si>
  <si>
    <t>請負業者名</t>
  </si>
  <si>
    <t>住　所</t>
  </si>
  <si>
    <t>名　称</t>
  </si>
  <si>
    <t>証紙購入計画書</t>
  </si>
  <si>
    <t>証紙必要枚数・購入金額の合計</t>
  </si>
  <si>
    <t>枚　</t>
  </si>
  <si>
    <t>円　</t>
  </si>
  <si>
    <t>年度　</t>
  </si>
  <si>
    <t>（様式第3号）</t>
  </si>
  <si>
    <t>建設業退職金共済証紙未購入（購入遅延）理由書</t>
  </si>
  <si>
    <t>記</t>
  </si>
  <si>
    <t>工事番号</t>
  </si>
  <si>
    <t>工事場所</t>
  </si>
  <si>
    <t>＜建設業退職金共済証紙を購入しない理由または、建退共証紙の購入が遅延する理由＞</t>
  </si>
  <si>
    <t>請負者</t>
  </si>
  <si>
    <t>住　所</t>
  </si>
  <si>
    <t>氏　名</t>
  </si>
  <si>
    <t>（様式第1号）</t>
  </si>
  <si>
    <t>請負者名</t>
  </si>
  <si>
    <t>工事名</t>
  </si>
  <si>
    <t>掛金収納書</t>
  </si>
  <si>
    <t>備　考</t>
  </si>
  <si>
    <t>提出期限</t>
  </si>
  <si>
    <t>㊞</t>
  </si>
  <si>
    <t>10月</t>
  </si>
  <si>
    <t>11月</t>
  </si>
  <si>
    <t>12月</t>
  </si>
  <si>
    <t>代表者</t>
  </si>
  <si>
    <t>総　　工　　事　　費</t>
  </si>
  <si>
    <t>円　</t>
  </si>
  <si>
    <t>年度毎の証紙購入計画</t>
  </si>
  <si>
    <t>建   退   共   運   営   計   画   書</t>
  </si>
  <si>
    <t>（様式第5号）</t>
  </si>
  <si>
    <t>㊞</t>
  </si>
  <si>
    <t>工 事 名</t>
  </si>
  <si>
    <t>注）この理由書は、工事請負契約締結後1ヶ月以内に監督員に提出すること。</t>
  </si>
  <si>
    <t>建設業退職金共済証制度未加入理由書</t>
  </si>
  <si>
    <t>　下記の理由により建設業退職金共済制度に未加入であるので報告します。</t>
  </si>
  <si>
    <t>＜建設業退職金共済証制度未加入の理由＞</t>
  </si>
  <si>
    <t>様式　26</t>
  </si>
  <si>
    <t>工事番号：</t>
  </si>
  <si>
    <t>工 事 名：</t>
  </si>
  <si>
    <t>請負者名：</t>
  </si>
  <si>
    <t>工　　期：</t>
  </si>
  <si>
    <t>会　　社　　名</t>
  </si>
  <si>
    <t>元請</t>
  </si>
  <si>
    <t>下請     (  次）</t>
  </si>
  <si>
    <t>退職金制度の有無</t>
  </si>
  <si>
    <t>延従事者数</t>
  </si>
  <si>
    <t>証紙不貼附の理由</t>
  </si>
  <si>
    <t>会社の制度</t>
  </si>
  <si>
    <t>建退共</t>
  </si>
  <si>
    <t>中退共</t>
  </si>
  <si>
    <t>合　　計</t>
  </si>
  <si>
    <t>様式　26-1</t>
  </si>
  <si>
    <t>（全従事者）</t>
  </si>
  <si>
    <t>合計</t>
  </si>
  <si>
    <t>月</t>
  </si>
  <si>
    <t>合　　　　　計</t>
  </si>
  <si>
    <t>（建退共対象者）</t>
  </si>
  <si>
    <t>合　　　計</t>
  </si>
  <si>
    <t>累　　　計</t>
  </si>
  <si>
    <t>証紙購入</t>
  </si>
  <si>
    <t>証紙貼付枚数</t>
  </si>
  <si>
    <t>証紙残数</t>
  </si>
  <si>
    <t>　建退共運営実績報告書（Ａ）</t>
  </si>
  <si>
    <t>会　社　名</t>
  </si>
  <si>
    <t>建退共対象者延人数</t>
  </si>
  <si>
    <t>建退共対象外者延人数</t>
  </si>
  <si>
    <t>証紙貼
付枚数</t>
  </si>
  <si>
    <t>　建退共運営実績報告書 (B)</t>
  </si>
  <si>
    <t>様式第4号</t>
  </si>
  <si>
    <t>（様式第6号）</t>
  </si>
  <si>
    <t>注1）提出された掛金収納書は、必ず工事請負契約書に添付しておくこと。</t>
  </si>
  <si>
    <t>注2）債務負担行為の請負工事は、「備考」欄にその旨記載し、次年度以降は年度初めに掛金収納書を提出させる。</t>
  </si>
  <si>
    <t>注3）工事期間中に証紙が実際に足らなくなった場合又は債務負担行為の請負工事で年度毎に証紙を購入する場合で、追加の掛金収納書が提出されれば、
　　その都度「追加掛金収納書提出日」欄に記載していくこと。</t>
  </si>
  <si>
    <t xml:space="preserve">令和   年    月    日 </t>
  </si>
  <si>
    <t>～令和    年    月    日</t>
  </si>
  <si>
    <t>令和　年　月　日～令和　年　月　日</t>
  </si>
  <si>
    <t>　京丹後市長　中山　泰</t>
  </si>
  <si>
    <t>令和　　年　　月　　日</t>
  </si>
  <si>
    <t>　京丹後市長　中山　泰　様</t>
  </si>
  <si>
    <t>　令和　　年　　月　　日付けをもって請負契約を締結した次の工事については、下記の理由により建設業退職金共済証紙を購入しないので（購入が遅延しますので）報告します。</t>
  </si>
  <si>
    <t>令和　年　月　日～令和　年　月　日</t>
  </si>
  <si>
    <t>令和　　年</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</si>
</sst>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_ &quot;円&quot;"/>
    <numFmt numFmtId="184" formatCode="#,##0_ &quot;枚&quot;"/>
    <numFmt numFmtId="185" formatCode="[$-411]ggge&quot;年&quot;m&quot;月&quot;d&quot;日&quot;;@"/>
  </numFmts>
  <fonts count="53">
    <font>
      <sz val="11"/>
      <name val="ＭＳ Ｐゴシック"/>
      <family val="3"/>
    </font>
    <font>
      <sz val="6"/>
      <name val="ＭＳ Ｐゴシック"/>
      <family val="3"/>
    </font>
    <font>
      <sz val="11"/>
      <name val="ＭＳ 明朝"/>
      <family val="1"/>
    </font>
    <font>
      <sz val="12"/>
      <name val="ＭＳ 明朝"/>
      <family val="1"/>
    </font>
    <font>
      <sz val="10"/>
      <name val="ＭＳ 明朝"/>
      <family val="1"/>
    </font>
    <font>
      <sz val="12"/>
      <name val="ＭＳ Ｐゴシック"/>
      <family val="3"/>
    </font>
    <font>
      <sz val="11"/>
      <name val="ＭＳ ゴシック"/>
      <family val="3"/>
    </font>
    <font>
      <sz val="11"/>
      <name val="Century"/>
      <family val="1"/>
    </font>
    <font>
      <sz val="14"/>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b/>
      <sz val="11"/>
      <name val="ＭＳ 明朝"/>
      <family val="1"/>
    </font>
    <font>
      <u val="single"/>
      <sz val="22"/>
      <name val="ＭＳ ゴシック"/>
      <family val="3"/>
    </font>
    <font>
      <sz val="16"/>
      <name val="ＭＳ ゴシック"/>
      <family val="3"/>
    </font>
    <font>
      <sz val="20"/>
      <name val="ＭＳ ゴシック"/>
      <family val="3"/>
    </font>
    <font>
      <sz val="14"/>
      <name val="ＭＳ 明朝"/>
      <family val="1"/>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color indexed="63"/>
      </left>
      <right>
        <color indexed="63"/>
      </right>
      <top style="thin"/>
      <bottom style="thin"/>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thin"/>
      <bottom style="thin"/>
    </border>
    <border>
      <left style="thin"/>
      <right style="thin"/>
      <top style="hair"/>
      <bottom style="thin"/>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style="hair"/>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hair"/>
      <bottom style="thin"/>
    </border>
    <border>
      <left style="thin"/>
      <right>
        <color indexed="63"/>
      </right>
      <top style="thin"/>
      <bottom style="dotted"/>
    </border>
    <border>
      <left style="thin"/>
      <right>
        <color indexed="63"/>
      </right>
      <top>
        <color indexed="63"/>
      </top>
      <bottom>
        <color indexed="63"/>
      </bottom>
    </border>
    <border>
      <left style="thin"/>
      <right>
        <color indexed="63"/>
      </right>
      <top style="dotted"/>
      <bottom style="thin"/>
    </border>
    <border>
      <left>
        <color indexed="63"/>
      </left>
      <right>
        <color indexed="63"/>
      </right>
      <top style="dotted"/>
      <bottom style="thin"/>
    </border>
    <border>
      <left style="thin"/>
      <right style="thin"/>
      <top style="thin"/>
      <bottom style="hair"/>
    </border>
    <border>
      <left>
        <color indexed="63"/>
      </left>
      <right style="hair"/>
      <top style="thin"/>
      <bottom style="thin"/>
    </border>
    <border>
      <left style="hair"/>
      <right>
        <color indexed="63"/>
      </right>
      <top style="thin"/>
      <bottom style="thin"/>
    </border>
    <border>
      <left>
        <color indexed="63"/>
      </left>
      <right style="hair"/>
      <top style="hair"/>
      <bottom style="thin"/>
    </border>
    <border>
      <left style="hair"/>
      <right style="hair"/>
      <top style="hair"/>
      <bottom style="thin"/>
    </border>
    <border>
      <left>
        <color indexed="63"/>
      </left>
      <right style="thin"/>
      <top style="dotted"/>
      <bottom style="thin"/>
    </border>
    <border>
      <left style="thin"/>
      <right style="thin"/>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double"/>
      <bottom style="thin"/>
    </border>
    <border>
      <left style="thin"/>
      <right style="thin"/>
      <top style="double"/>
      <bottom style="thin"/>
    </border>
    <border>
      <left style="thin"/>
      <right style="medium"/>
      <top style="double"/>
      <bottom style="thin"/>
    </border>
    <border>
      <left>
        <color indexed="63"/>
      </left>
      <right>
        <color indexed="63"/>
      </right>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double"/>
    </border>
    <border>
      <left>
        <color indexed="63"/>
      </left>
      <right>
        <color indexed="63"/>
      </right>
      <top style="medium"/>
      <bottom style="medium"/>
    </border>
    <border>
      <left style="medium"/>
      <right style="thin"/>
      <top style="medium"/>
      <bottom style="thin"/>
    </border>
    <border>
      <left style="medium">
        <color indexed="10"/>
      </left>
      <right style="medium">
        <color indexed="10"/>
      </right>
      <top style="medium">
        <color indexed="10"/>
      </top>
      <bottom style="medium">
        <color indexed="10"/>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color indexed="63"/>
      </left>
      <right style="thin"/>
      <top style="hair"/>
      <bottom>
        <color indexed="63"/>
      </bottom>
    </border>
    <border>
      <left>
        <color indexed="63"/>
      </left>
      <right>
        <color indexed="63"/>
      </right>
      <top style="hair"/>
      <bottom>
        <color indexed="63"/>
      </bottom>
    </border>
    <border>
      <left style="hair"/>
      <right style="thin"/>
      <top style="thin"/>
      <bottom style="thin"/>
    </border>
    <border>
      <left style="thin"/>
      <right>
        <color indexed="63"/>
      </right>
      <top style="hair"/>
      <bottom>
        <color indexed="63"/>
      </bottom>
    </border>
    <border>
      <left style="thin"/>
      <right style="thin"/>
      <top style="medium"/>
      <bottom>
        <color indexed="63"/>
      </bottom>
    </border>
    <border>
      <left style="thin"/>
      <right style="thin"/>
      <top>
        <color indexed="63"/>
      </top>
      <bottom style="double"/>
    </border>
    <border>
      <left style="medium"/>
      <right style="thin"/>
      <top style="thin"/>
      <bottom>
        <color indexed="63"/>
      </bottom>
    </border>
    <border>
      <left style="thin"/>
      <right style="medium"/>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style="medium"/>
      <top style="thin"/>
      <bottom style="double"/>
    </border>
    <border>
      <left style="medium"/>
      <right style="thin"/>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10" fillId="0" borderId="0" applyNumberFormat="0" applyFill="0" applyBorder="0" applyAlignment="0" applyProtection="0"/>
    <xf numFmtId="0" fontId="51" fillId="32" borderId="0" applyNumberFormat="0" applyBorder="0" applyAlignment="0" applyProtection="0"/>
  </cellStyleXfs>
  <cellXfs count="269">
    <xf numFmtId="0" fontId="0" fillId="0" borderId="0" xfId="0" applyAlignment="1">
      <alignment/>
    </xf>
    <xf numFmtId="0" fontId="0" fillId="0" borderId="0" xfId="0"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vertical="center"/>
    </xf>
    <xf numFmtId="0" fontId="2" fillId="0" borderId="14" xfId="0" applyFont="1" applyBorder="1" applyAlignment="1">
      <alignment horizontal="distributed" vertical="center" shrinkToFit="1"/>
    </xf>
    <xf numFmtId="0" fontId="2" fillId="0" borderId="17" xfId="0" applyFont="1" applyBorder="1" applyAlignment="1">
      <alignment horizontal="distributed" vertical="center" shrinkToFit="1"/>
    </xf>
    <xf numFmtId="0" fontId="2" fillId="0" borderId="17" xfId="0" applyFont="1" applyBorder="1" applyAlignment="1">
      <alignment vertical="center"/>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4" fillId="0" borderId="14" xfId="0" applyFont="1" applyBorder="1" applyAlignment="1">
      <alignment horizontal="lef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177" fontId="2" fillId="0" borderId="0" xfId="0" applyNumberFormat="1" applyFont="1" applyBorder="1" applyAlignment="1">
      <alignment horizontal="center" vertical="center"/>
    </xf>
    <xf numFmtId="177" fontId="2" fillId="0" borderId="14" xfId="0" applyNumberFormat="1" applyFont="1" applyBorder="1" applyAlignment="1">
      <alignment horizontal="right" vertical="center"/>
    </xf>
    <xf numFmtId="177" fontId="2" fillId="0" borderId="17" xfId="0" applyNumberFormat="1" applyFont="1" applyBorder="1" applyAlignment="1">
      <alignment horizontal="right" vertical="center"/>
    </xf>
    <xf numFmtId="0" fontId="2" fillId="0" borderId="18" xfId="0" applyFont="1" applyBorder="1" applyAlignment="1">
      <alignment horizontal="righ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2" fillId="0" borderId="23" xfId="0" applyFont="1" applyBorder="1" applyAlignment="1">
      <alignment horizontal="right" vertical="center"/>
    </xf>
    <xf numFmtId="0" fontId="2" fillId="0" borderId="24" xfId="0" applyFont="1" applyBorder="1" applyAlignment="1">
      <alignment horizontal="right" vertical="center"/>
    </xf>
    <xf numFmtId="0" fontId="2" fillId="0" borderId="25" xfId="0" applyFont="1" applyBorder="1" applyAlignment="1">
      <alignment horizontal="right" vertical="center"/>
    </xf>
    <xf numFmtId="177" fontId="2" fillId="0" borderId="26" xfId="0" applyNumberFormat="1" applyFont="1" applyBorder="1" applyAlignment="1">
      <alignment horizontal="right" vertical="center"/>
    </xf>
    <xf numFmtId="177" fontId="2" fillId="0" borderId="18" xfId="0" applyNumberFormat="1" applyFont="1" applyBorder="1" applyAlignment="1">
      <alignment horizontal="right" vertical="center"/>
    </xf>
    <xf numFmtId="177" fontId="2" fillId="0" borderId="19" xfId="0" applyNumberFormat="1" applyFont="1" applyBorder="1" applyAlignment="1">
      <alignment horizontal="right" vertical="center"/>
    </xf>
    <xf numFmtId="177" fontId="2" fillId="0" borderId="21" xfId="0" applyNumberFormat="1" applyFont="1" applyBorder="1" applyAlignment="1">
      <alignment horizontal="right" vertical="center"/>
    </xf>
    <xf numFmtId="177" fontId="2" fillId="0" borderId="22" xfId="0" applyNumberFormat="1" applyFont="1" applyBorder="1" applyAlignment="1">
      <alignment horizontal="right" vertical="center"/>
    </xf>
    <xf numFmtId="178" fontId="2" fillId="0" borderId="26" xfId="0" applyNumberFormat="1" applyFont="1" applyBorder="1" applyAlignment="1">
      <alignment horizontal="right" vertical="center"/>
    </xf>
    <xf numFmtId="0" fontId="0" fillId="0" borderId="0" xfId="0" applyAlignment="1">
      <alignment horizontal="right" vertical="center"/>
    </xf>
    <xf numFmtId="0" fontId="0" fillId="0" borderId="16" xfId="0" applyBorder="1" applyAlignment="1">
      <alignment vertical="center"/>
    </xf>
    <xf numFmtId="0" fontId="7" fillId="0" borderId="16" xfId="0" applyFont="1" applyBorder="1" applyAlignment="1">
      <alignment horizontal="center" vertical="center" wrapText="1"/>
    </xf>
    <xf numFmtId="38" fontId="0" fillId="0" borderId="0" xfId="49" applyFont="1" applyAlignment="1">
      <alignment vertical="center"/>
    </xf>
    <xf numFmtId="9" fontId="0" fillId="0" borderId="0" xfId="42" applyFont="1" applyAlignment="1">
      <alignment vertical="center"/>
    </xf>
    <xf numFmtId="0" fontId="0" fillId="0" borderId="0" xfId="0" applyAlignment="1">
      <alignment horizontal="center" vertical="center" wrapText="1"/>
    </xf>
    <xf numFmtId="0" fontId="0" fillId="0" borderId="27" xfId="0" applyBorder="1" applyAlignment="1">
      <alignment vertical="center"/>
    </xf>
    <xf numFmtId="0" fontId="6" fillId="0" borderId="27" xfId="0" applyFont="1" applyBorder="1" applyAlignment="1">
      <alignment horizontal="left" vertical="center" wrapText="1"/>
    </xf>
    <xf numFmtId="0" fontId="0" fillId="0" borderId="28" xfId="0" applyBorder="1" applyAlignment="1">
      <alignment horizontal="center" vertical="center"/>
    </xf>
    <xf numFmtId="0" fontId="0" fillId="0" borderId="27" xfId="0" applyBorder="1" applyAlignment="1">
      <alignment vertical="center" wrapText="1"/>
    </xf>
    <xf numFmtId="0" fontId="0" fillId="0" borderId="27"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horizontal="center" vertical="center"/>
    </xf>
    <xf numFmtId="184" fontId="0" fillId="0" borderId="27" xfId="0" applyNumberForma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29" xfId="0" applyBorder="1" applyAlignment="1">
      <alignment vertical="center"/>
    </xf>
    <xf numFmtId="38" fontId="0" fillId="0" borderId="30" xfId="49" applyFont="1" applyBorder="1" applyAlignment="1">
      <alignment vertical="center"/>
    </xf>
    <xf numFmtId="0" fontId="0" fillId="0" borderId="10" xfId="0" applyBorder="1" applyAlignment="1">
      <alignment vertical="center" textRotation="255"/>
    </xf>
    <xf numFmtId="0" fontId="0" fillId="0" borderId="31" xfId="0" applyBorder="1" applyAlignment="1">
      <alignment horizontal="center" vertical="center"/>
    </xf>
    <xf numFmtId="0" fontId="0" fillId="0" borderId="28" xfId="0" applyBorder="1" applyAlignment="1">
      <alignment vertical="center" wrapText="1"/>
    </xf>
    <xf numFmtId="0" fontId="0" fillId="0" borderId="32" xfId="0" applyBorder="1" applyAlignment="1">
      <alignment horizontal="center" vertical="center" wrapText="1"/>
    </xf>
    <xf numFmtId="0" fontId="0" fillId="0" borderId="33" xfId="0"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0" fillId="0" borderId="0" xfId="0" applyAlignment="1">
      <alignment horizontal="center" vertical="center"/>
    </xf>
    <xf numFmtId="0" fontId="11" fillId="0" borderId="16" xfId="0" applyFont="1" applyBorder="1" applyAlignment="1">
      <alignment horizontal="center" vertical="center"/>
    </xf>
    <xf numFmtId="0" fontId="3" fillId="0" borderId="12" xfId="0" applyFont="1" applyBorder="1" applyAlignment="1">
      <alignment horizontal="center" vertical="center"/>
    </xf>
    <xf numFmtId="0" fontId="2" fillId="0" borderId="12" xfId="0" applyFont="1" applyBorder="1" applyAlignment="1">
      <alignment vertical="center"/>
    </xf>
    <xf numFmtId="0" fontId="2" fillId="0" borderId="37" xfId="0" applyFont="1" applyBorder="1" applyAlignment="1">
      <alignment horizontal="right" vertical="center"/>
    </xf>
    <xf numFmtId="0" fontId="3" fillId="0" borderId="27" xfId="0" applyFont="1" applyBorder="1" applyAlignment="1">
      <alignment horizontal="center" vertical="center"/>
    </xf>
    <xf numFmtId="0" fontId="2" fillId="0" borderId="0" xfId="0" applyFont="1" applyAlignment="1">
      <alignment/>
    </xf>
    <xf numFmtId="0" fontId="4" fillId="0" borderId="38" xfId="0" applyFont="1" applyBorder="1" applyAlignment="1">
      <alignment horizontal="right" vertical="center" wrapText="1"/>
    </xf>
    <xf numFmtId="0" fontId="4" fillId="0" borderId="17" xfId="0" applyFont="1" applyBorder="1" applyAlignment="1">
      <alignment horizontal="right" vertical="center" wrapText="1" indent="1"/>
    </xf>
    <xf numFmtId="0" fontId="4" fillId="0" borderId="17" xfId="0" applyFont="1" applyBorder="1" applyAlignment="1">
      <alignment horizontal="right" vertical="center" wrapText="1"/>
    </xf>
    <xf numFmtId="177" fontId="2" fillId="33" borderId="39"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177" fontId="2" fillId="33" borderId="40" xfId="0" applyNumberFormat="1" applyFont="1" applyFill="1" applyBorder="1" applyAlignment="1">
      <alignment horizontal="right" vertical="center"/>
    </xf>
    <xf numFmtId="177" fontId="2" fillId="33" borderId="16" xfId="0" applyNumberFormat="1" applyFont="1" applyFill="1" applyBorder="1" applyAlignment="1">
      <alignment horizontal="right" vertical="center"/>
    </xf>
    <xf numFmtId="0" fontId="2" fillId="33" borderId="13" xfId="0" applyFont="1" applyFill="1" applyBorder="1" applyAlignment="1">
      <alignment horizontal="right" vertical="center"/>
    </xf>
    <xf numFmtId="177" fontId="2" fillId="33" borderId="20" xfId="0" applyNumberFormat="1" applyFont="1" applyFill="1" applyBorder="1" applyAlignment="1">
      <alignment horizontal="right" vertical="center"/>
    </xf>
    <xf numFmtId="177" fontId="2" fillId="33" borderId="21" xfId="0" applyNumberFormat="1" applyFont="1" applyFill="1" applyBorder="1" applyAlignment="1">
      <alignment horizontal="right" vertical="center"/>
    </xf>
    <xf numFmtId="177" fontId="2" fillId="33" borderId="22" xfId="0" applyNumberFormat="1" applyFont="1" applyFill="1" applyBorder="1" applyAlignment="1">
      <alignment horizontal="right" vertical="center"/>
    </xf>
    <xf numFmtId="177" fontId="2" fillId="33" borderId="38"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12" fillId="0" borderId="20" xfId="0" applyNumberFormat="1" applyFont="1" applyBorder="1" applyAlignment="1">
      <alignment horizontal="right" vertical="center"/>
    </xf>
    <xf numFmtId="177" fontId="2" fillId="33" borderId="41" xfId="0" applyNumberFormat="1" applyFont="1" applyFill="1" applyBorder="1" applyAlignment="1">
      <alignment horizontal="right" vertical="center"/>
    </xf>
    <xf numFmtId="177" fontId="2" fillId="33" borderId="42" xfId="0" applyNumberFormat="1" applyFont="1" applyFill="1" applyBorder="1" applyAlignment="1">
      <alignment horizontal="right" vertical="center"/>
    </xf>
    <xf numFmtId="0" fontId="2" fillId="0" borderId="43" xfId="0" applyFont="1" applyBorder="1" applyAlignment="1">
      <alignment horizontal="center" vertical="center"/>
    </xf>
    <xf numFmtId="0" fontId="3" fillId="0" borderId="16" xfId="0" applyFont="1" applyBorder="1" applyAlignment="1">
      <alignment horizontal="justify" vertical="center" wrapText="1"/>
    </xf>
    <xf numFmtId="0" fontId="3" fillId="0" borderId="1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7" xfId="0" applyFont="1" applyBorder="1" applyAlignment="1">
      <alignment horizontal="right" vertical="center" wrapText="1"/>
    </xf>
    <xf numFmtId="0" fontId="3" fillId="0" borderId="27" xfId="0" applyFont="1" applyBorder="1" applyAlignment="1">
      <alignment horizontal="center" vertical="center" textRotation="255" wrapText="1"/>
    </xf>
    <xf numFmtId="0" fontId="2" fillId="0" borderId="0" xfId="0" applyFont="1" applyAlignment="1">
      <alignment horizontal="left" vertical="center"/>
    </xf>
    <xf numFmtId="0" fontId="3" fillId="0" borderId="27" xfId="0" applyFont="1" applyBorder="1" applyAlignment="1">
      <alignment horizontal="center" vertical="center" wrapText="1"/>
    </xf>
    <xf numFmtId="0" fontId="3" fillId="0" borderId="0" xfId="0" applyFont="1" applyAlignment="1">
      <alignment horizontal="justify" vertical="center"/>
    </xf>
    <xf numFmtId="0" fontId="3" fillId="0" borderId="0" xfId="0" applyFont="1" applyAlignment="1">
      <alignment horizontal="right" vertical="center"/>
    </xf>
    <xf numFmtId="0" fontId="3" fillId="0" borderId="0" xfId="0" applyFont="1" applyAlignment="1">
      <alignment horizontal="center" vertical="center"/>
    </xf>
    <xf numFmtId="0" fontId="4" fillId="0" borderId="30" xfId="0" applyFont="1" applyBorder="1" applyAlignment="1">
      <alignment horizontal="center" vertical="center" wrapText="1"/>
    </xf>
    <xf numFmtId="0" fontId="2" fillId="0" borderId="0" xfId="0" applyFont="1" applyAlignment="1">
      <alignment horizontal="center" vertical="center"/>
    </xf>
    <xf numFmtId="0" fontId="4" fillId="0" borderId="44" xfId="0" applyFont="1" applyBorder="1" applyAlignment="1">
      <alignment horizontal="center" vertical="center" wrapText="1"/>
    </xf>
    <xf numFmtId="0" fontId="3" fillId="0" borderId="0" xfId="0" applyFont="1" applyAlignment="1">
      <alignment vertical="center"/>
    </xf>
    <xf numFmtId="0" fontId="3" fillId="0" borderId="12" xfId="0" applyFont="1" applyBorder="1" applyAlignment="1">
      <alignment vertical="center"/>
    </xf>
    <xf numFmtId="0" fontId="3" fillId="0" borderId="29" xfId="0" applyFont="1" applyBorder="1" applyAlignment="1">
      <alignment horizontal="center" vertical="center"/>
    </xf>
    <xf numFmtId="0" fontId="2" fillId="0" borderId="0" xfId="0" applyFont="1" applyAlignment="1">
      <alignment horizontal="right" vertical="center"/>
    </xf>
    <xf numFmtId="0" fontId="2" fillId="0" borderId="45"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16" xfId="0" applyFont="1" applyBorder="1" applyAlignment="1">
      <alignment horizontal="justify" vertical="center"/>
    </xf>
    <xf numFmtId="0" fontId="2" fillId="0" borderId="46" xfId="0" applyFont="1" applyBorder="1" applyAlignment="1">
      <alignment horizontal="justify" vertical="center" wrapText="1"/>
    </xf>
    <xf numFmtId="0" fontId="2" fillId="0" borderId="47" xfId="0" applyFont="1" applyBorder="1" applyAlignment="1">
      <alignment horizontal="center" vertical="center" wrapText="1"/>
    </xf>
    <xf numFmtId="0" fontId="2" fillId="0" borderId="48" xfId="0" applyFont="1" applyBorder="1" applyAlignment="1">
      <alignment horizontal="justify" vertical="center" wrapText="1"/>
    </xf>
    <xf numFmtId="0" fontId="2" fillId="0" borderId="48" xfId="0" applyFont="1" applyBorder="1" applyAlignment="1">
      <alignment horizontal="justify" vertical="center"/>
    </xf>
    <xf numFmtId="0" fontId="2" fillId="0" borderId="49" xfId="0" applyFont="1" applyBorder="1" applyAlignment="1">
      <alignment horizontal="justify" vertical="center" wrapText="1"/>
    </xf>
    <xf numFmtId="0" fontId="2" fillId="0" borderId="50" xfId="0" applyFont="1" applyBorder="1" applyAlignment="1">
      <alignment horizontal="justify" vertical="center" wrapText="1"/>
    </xf>
    <xf numFmtId="0" fontId="2" fillId="0" borderId="51" xfId="0" applyFont="1" applyBorder="1" applyAlignment="1">
      <alignment horizontal="justify" vertical="center" wrapText="1"/>
    </xf>
    <xf numFmtId="0" fontId="2" fillId="0" borderId="51" xfId="0" applyFont="1" applyBorder="1" applyAlignment="1">
      <alignment horizontal="justify" vertical="center"/>
    </xf>
    <xf numFmtId="0" fontId="2" fillId="0" borderId="52" xfId="0" applyFont="1" applyBorder="1" applyAlignment="1">
      <alignment horizontal="justify" vertical="center" wrapText="1"/>
    </xf>
    <xf numFmtId="0" fontId="2" fillId="0" borderId="30" xfId="0" applyFont="1" applyBorder="1" applyAlignment="1">
      <alignment horizontal="center" vertical="center" shrinkToFit="1"/>
    </xf>
    <xf numFmtId="0" fontId="2" fillId="0" borderId="53" xfId="0" applyFont="1" applyBorder="1" applyAlignment="1">
      <alignment horizontal="left" vertical="center"/>
    </xf>
    <xf numFmtId="0" fontId="2" fillId="0" borderId="12" xfId="0" applyFont="1" applyBorder="1" applyAlignment="1">
      <alignment horizontal="left" vertical="center"/>
    </xf>
    <xf numFmtId="0" fontId="2" fillId="0" borderId="53" xfId="0" applyFont="1" applyBorder="1" applyAlignment="1">
      <alignment vertical="center"/>
    </xf>
    <xf numFmtId="0" fontId="4" fillId="0" borderId="0" xfId="0" applyFont="1" applyAlignment="1">
      <alignment vertical="center" wrapText="1"/>
    </xf>
    <xf numFmtId="0" fontId="16" fillId="0" borderId="0" xfId="0" applyFont="1" applyAlignment="1">
      <alignment horizontal="left" vertical="center"/>
    </xf>
    <xf numFmtId="0" fontId="2" fillId="0" borderId="54" xfId="0" applyFont="1" applyBorder="1" applyAlignment="1">
      <alignment horizontal="left" vertical="center"/>
    </xf>
    <xf numFmtId="0" fontId="2"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5" xfId="0" applyFont="1" applyBorder="1" applyAlignment="1">
      <alignment horizontal="center" vertical="center"/>
    </xf>
    <xf numFmtId="0" fontId="3" fillId="0" borderId="16"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4" xfId="0" applyFont="1" applyBorder="1" applyAlignment="1">
      <alignment horizontal="left" vertical="center"/>
    </xf>
    <xf numFmtId="0" fontId="3" fillId="0" borderId="54"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47" xfId="0" applyFont="1" applyBorder="1" applyAlignment="1">
      <alignment horizontal="distributed" vertical="center" indent="1"/>
    </xf>
    <xf numFmtId="9" fontId="0" fillId="0" borderId="60" xfId="42" applyFont="1" applyBorder="1" applyAlignment="1">
      <alignment horizontal="center" vertical="center"/>
    </xf>
    <xf numFmtId="0" fontId="0" fillId="0" borderId="60" xfId="0" applyBorder="1" applyAlignment="1">
      <alignment horizontal="center" vertical="center"/>
    </xf>
    <xf numFmtId="0" fontId="0" fillId="0" borderId="44" xfId="0" applyBorder="1" applyAlignment="1">
      <alignment horizontal="center" vertical="center"/>
    </xf>
    <xf numFmtId="0" fontId="4" fillId="0" borderId="16" xfId="0" applyFont="1" applyBorder="1" applyAlignment="1">
      <alignment horizontal="right" vertical="center" wrapText="1"/>
    </xf>
    <xf numFmtId="0" fontId="4" fillId="0" borderId="30" xfId="0" applyFont="1" applyBorder="1" applyAlignment="1">
      <alignment horizontal="right" vertical="center" wrapText="1"/>
    </xf>
    <xf numFmtId="0" fontId="4" fillId="0" borderId="44" xfId="0" applyFont="1" applyBorder="1" applyAlignment="1">
      <alignment horizontal="right" vertical="center" wrapText="1"/>
    </xf>
    <xf numFmtId="0" fontId="2" fillId="0" borderId="0" xfId="0" applyFont="1" applyAlignment="1">
      <alignment horizontal="justify"/>
    </xf>
    <xf numFmtId="0" fontId="2" fillId="0" borderId="0" xfId="0" applyFont="1" applyAlignment="1">
      <alignment horizontal="justify" wrapText="1"/>
    </xf>
    <xf numFmtId="0" fontId="2" fillId="0" borderId="28" xfId="0" applyFont="1" applyBorder="1" applyAlignment="1">
      <alignment horizontal="justify"/>
    </xf>
    <xf numFmtId="0" fontId="15" fillId="0" borderId="53" xfId="0" applyFont="1" applyBorder="1" applyAlignment="1">
      <alignment horizontal="center" vertical="center"/>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4"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7" xfId="0" applyFont="1" applyBorder="1" applyAlignment="1">
      <alignment horizontal="center" vertical="center"/>
    </xf>
    <xf numFmtId="0" fontId="2" fillId="0" borderId="29" xfId="0" applyFont="1" applyBorder="1" applyAlignment="1">
      <alignment vertical="center"/>
    </xf>
    <xf numFmtId="0" fontId="2" fillId="0" borderId="31" xfId="0" applyFont="1" applyBorder="1" applyAlignment="1">
      <alignment horizontal="center" vertical="center" shrinkToFit="1"/>
    </xf>
    <xf numFmtId="0" fontId="2" fillId="0" borderId="32" xfId="0" applyFont="1" applyBorder="1" applyAlignment="1">
      <alignment vertical="center" shrinkToFit="1"/>
    </xf>
    <xf numFmtId="0" fontId="2" fillId="0" borderId="35" xfId="0" applyFont="1" applyBorder="1" applyAlignment="1">
      <alignment horizontal="center" vertical="center" shrinkToFit="1"/>
    </xf>
    <xf numFmtId="0" fontId="2" fillId="0" borderId="63" xfId="0" applyFont="1" applyBorder="1" applyAlignment="1">
      <alignment vertical="center" shrinkToFit="1"/>
    </xf>
    <xf numFmtId="0" fontId="2" fillId="0" borderId="61" xfId="0" applyFont="1" applyBorder="1" applyAlignment="1">
      <alignment vertical="center" shrinkToFit="1"/>
    </xf>
    <xf numFmtId="0" fontId="2" fillId="0" borderId="62" xfId="0" applyFont="1" applyBorder="1" applyAlignment="1">
      <alignment vertical="center" shrinkToFit="1"/>
    </xf>
    <xf numFmtId="0" fontId="2" fillId="0" borderId="27" xfId="0" applyFont="1" applyBorder="1" applyAlignment="1">
      <alignment vertical="center"/>
    </xf>
    <xf numFmtId="0" fontId="2" fillId="0" borderId="12" xfId="0" applyFont="1" applyBorder="1" applyAlignment="1">
      <alignment vertical="center"/>
    </xf>
    <xf numFmtId="58" fontId="2" fillId="0" borderId="27" xfId="0" applyNumberFormat="1" applyFont="1" applyBorder="1" applyAlignment="1">
      <alignment horizontal="center" vertical="center"/>
    </xf>
    <xf numFmtId="58" fontId="2" fillId="0" borderId="12" xfId="0" applyNumberFormat="1" applyFont="1" applyBorder="1" applyAlignment="1">
      <alignment horizontal="center" vertical="center"/>
    </xf>
    <xf numFmtId="58" fontId="2" fillId="0" borderId="12" xfId="0" applyNumberFormat="1" applyFont="1" applyBorder="1" applyAlignment="1">
      <alignment horizontal="left" vertical="center"/>
    </xf>
    <xf numFmtId="58" fontId="2" fillId="0" borderId="29" xfId="0" applyNumberFormat="1" applyFont="1" applyBorder="1" applyAlignment="1">
      <alignment horizontal="left" vertical="center"/>
    </xf>
    <xf numFmtId="0" fontId="2" fillId="0" borderId="64" xfId="0" applyFont="1" applyBorder="1" applyAlignment="1">
      <alignment vertical="center"/>
    </xf>
    <xf numFmtId="0" fontId="2" fillId="0" borderId="65" xfId="0" applyFont="1" applyBorder="1" applyAlignment="1">
      <alignment vertical="center"/>
    </xf>
    <xf numFmtId="0" fontId="14" fillId="0" borderId="0" xfId="0" applyFont="1" applyAlignment="1">
      <alignment horizontal="right" vertical="center"/>
    </xf>
    <xf numFmtId="0" fontId="2" fillId="0" borderId="0" xfId="0" applyFont="1" applyFill="1" applyBorder="1" applyAlignment="1">
      <alignment horizontal="left" vertical="center" shrinkToFit="1"/>
    </xf>
    <xf numFmtId="0" fontId="2" fillId="0" borderId="0" xfId="0" applyFont="1" applyAlignment="1">
      <alignment horizontal="left"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44" xfId="0" applyFont="1" applyBorder="1" applyAlignment="1">
      <alignment vertical="center"/>
    </xf>
    <xf numFmtId="0" fontId="2" fillId="0" borderId="66" xfId="0" applyFont="1" applyBorder="1" applyAlignment="1">
      <alignment vertical="center"/>
    </xf>
    <xf numFmtId="0" fontId="2" fillId="0" borderId="67" xfId="0" applyFont="1" applyBorder="1" applyAlignment="1">
      <alignment vertical="center"/>
    </xf>
    <xf numFmtId="0" fontId="3" fillId="0" borderId="16" xfId="0" applyFont="1" applyBorder="1" applyAlignment="1">
      <alignment horizontal="center" vertical="center" wrapText="1"/>
    </xf>
    <xf numFmtId="0" fontId="13" fillId="0" borderId="0" xfId="0" applyFont="1" applyAlignment="1">
      <alignment horizontal="center" vertical="center"/>
    </xf>
    <xf numFmtId="0" fontId="13" fillId="0" borderId="63" xfId="0" applyFont="1" applyBorder="1" applyAlignment="1">
      <alignment horizontal="center" vertical="center"/>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30" xfId="0" applyFont="1" applyBorder="1" applyAlignment="1">
      <alignment horizontal="center" vertical="center" textRotation="255" wrapText="1"/>
    </xf>
    <xf numFmtId="0" fontId="3" fillId="0" borderId="15" xfId="0" applyFont="1" applyBorder="1" applyAlignment="1">
      <alignment/>
    </xf>
    <xf numFmtId="0" fontId="3" fillId="0" borderId="44" xfId="0" applyFont="1" applyBorder="1" applyAlignment="1">
      <alignment/>
    </xf>
    <xf numFmtId="0" fontId="3" fillId="0" borderId="16" xfId="0" applyFont="1" applyBorder="1" applyAlignment="1">
      <alignment horizontal="justify" vertical="center" wrapText="1"/>
    </xf>
    <xf numFmtId="0" fontId="3" fillId="0" borderId="12" xfId="0" applyFont="1" applyBorder="1" applyAlignment="1">
      <alignment vertical="center"/>
    </xf>
    <xf numFmtId="0" fontId="3" fillId="0" borderId="29" xfId="0" applyFont="1" applyBorder="1" applyAlignment="1">
      <alignment vertical="center"/>
    </xf>
    <xf numFmtId="0" fontId="0" fillId="0" borderId="28" xfId="0" applyBorder="1" applyAlignment="1">
      <alignment vertical="center" wrapText="1"/>
    </xf>
    <xf numFmtId="9" fontId="0" fillId="0" borderId="33" xfId="0" applyNumberFormat="1" applyBorder="1" applyAlignment="1">
      <alignment horizontal="center" vertical="center"/>
    </xf>
    <xf numFmtId="38" fontId="0" fillId="0" borderId="12" xfId="49" applyFont="1" applyBorder="1" applyAlignment="1">
      <alignment horizontal="center" vertical="center"/>
    </xf>
    <xf numFmtId="0" fontId="0" fillId="0" borderId="16" xfId="0" applyBorder="1" applyAlignment="1">
      <alignment vertical="center" wrapText="1"/>
    </xf>
    <xf numFmtId="0" fontId="0" fillId="0" borderId="0" xfId="0" applyAlignment="1">
      <alignment horizontal="center" vertical="center"/>
    </xf>
    <xf numFmtId="9" fontId="0" fillId="0" borderId="12" xfId="0" applyNumberFormat="1" applyBorder="1" applyAlignment="1">
      <alignment horizontal="center" vertical="center"/>
    </xf>
    <xf numFmtId="0" fontId="0" fillId="0" borderId="68" xfId="0" applyBorder="1" applyAlignment="1">
      <alignment horizontal="center" vertical="center"/>
    </xf>
    <xf numFmtId="0" fontId="0" fillId="0" borderId="62" xfId="0" applyBorder="1" applyAlignment="1">
      <alignment horizontal="center" vertical="center"/>
    </xf>
    <xf numFmtId="0" fontId="0" fillId="0" borderId="69"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left" vertical="top"/>
    </xf>
    <xf numFmtId="0" fontId="0" fillId="0" borderId="70" xfId="0" applyBorder="1" applyAlignment="1">
      <alignment horizontal="left" vertical="top"/>
    </xf>
    <xf numFmtId="0" fontId="5" fillId="0" borderId="0" xfId="0" applyFont="1" applyAlignment="1">
      <alignment horizontal="center" vertical="center"/>
    </xf>
    <xf numFmtId="0" fontId="0" fillId="0" borderId="16" xfId="0" applyBorder="1" applyAlignment="1">
      <alignment horizontal="distributed" vertical="center"/>
    </xf>
    <xf numFmtId="0" fontId="0" fillId="0" borderId="27" xfId="0" applyBorder="1" applyAlignment="1">
      <alignment horizontal="center" vertical="center"/>
    </xf>
    <xf numFmtId="0" fontId="0" fillId="0" borderId="12" xfId="0" applyBorder="1" applyAlignment="1">
      <alignment horizontal="center" vertical="center"/>
    </xf>
    <xf numFmtId="0" fontId="0" fillId="0" borderId="29" xfId="0" applyBorder="1" applyAlignment="1">
      <alignment horizontal="center" vertical="center"/>
    </xf>
    <xf numFmtId="185" fontId="0" fillId="0" borderId="27" xfId="0" applyNumberFormat="1" applyBorder="1" applyAlignment="1">
      <alignment horizontal="center" vertical="center"/>
    </xf>
    <xf numFmtId="185" fontId="0" fillId="0" borderId="12" xfId="0" applyNumberFormat="1" applyBorder="1" applyAlignment="1">
      <alignment horizontal="center" vertical="center"/>
    </xf>
    <xf numFmtId="185" fontId="0" fillId="0" borderId="29" xfId="0" applyNumberFormat="1" applyBorder="1" applyAlignment="1">
      <alignment horizontal="center" vertical="center"/>
    </xf>
    <xf numFmtId="183" fontId="11" fillId="0" borderId="27" xfId="49" applyNumberFormat="1" applyFont="1" applyBorder="1" applyAlignment="1">
      <alignment horizontal="center" vertical="center"/>
    </xf>
    <xf numFmtId="183" fontId="11" fillId="0" borderId="12" xfId="49" applyNumberFormat="1" applyFont="1" applyBorder="1" applyAlignment="1">
      <alignment horizontal="center" vertical="center"/>
    </xf>
    <xf numFmtId="183" fontId="11" fillId="0" borderId="29" xfId="49" applyNumberFormat="1" applyFont="1" applyBorder="1" applyAlignment="1">
      <alignment horizontal="center" vertical="center"/>
    </xf>
    <xf numFmtId="38" fontId="0" fillId="0" borderId="71" xfId="0" applyNumberFormat="1" applyBorder="1" applyAlignment="1">
      <alignment horizontal="center" vertical="center"/>
    </xf>
    <xf numFmtId="0" fontId="0" fillId="0" borderId="61" xfId="0" applyBorder="1" applyAlignment="1">
      <alignment horizontal="center" vertical="center"/>
    </xf>
    <xf numFmtId="0" fontId="0" fillId="0" borderId="27" xfId="0" applyBorder="1" applyAlignment="1">
      <alignment vertical="center"/>
    </xf>
    <xf numFmtId="0" fontId="0" fillId="0" borderId="12" xfId="0" applyBorder="1" applyAlignment="1">
      <alignment vertical="center"/>
    </xf>
    <xf numFmtId="0" fontId="0" fillId="0" borderId="29" xfId="0" applyBorder="1" applyAlignment="1">
      <alignment vertical="center"/>
    </xf>
    <xf numFmtId="185" fontId="0" fillId="0" borderId="0" xfId="0" applyNumberFormat="1" applyAlignment="1">
      <alignment/>
    </xf>
    <xf numFmtId="0" fontId="0" fillId="0" borderId="0" xfId="0" applyAlignment="1">
      <alignment vertical="center"/>
    </xf>
    <xf numFmtId="0" fontId="0" fillId="0" borderId="28" xfId="0" applyBorder="1" applyAlignment="1">
      <alignment horizontal="center" vertical="center" wrapText="1"/>
    </xf>
    <xf numFmtId="0" fontId="0" fillId="0" borderId="28" xfId="0" applyBorder="1" applyAlignment="1">
      <alignment horizontal="center" vertical="center"/>
    </xf>
    <xf numFmtId="0" fontId="0" fillId="0" borderId="0" xfId="0" applyAlignment="1">
      <alignment horizontal="right" vertical="center"/>
    </xf>
    <xf numFmtId="0" fontId="3" fillId="0" borderId="0" xfId="0" applyFont="1" applyAlignment="1">
      <alignment horizontal="center" vertical="center"/>
    </xf>
    <xf numFmtId="0" fontId="3" fillId="0" borderId="0" xfId="0" applyFont="1" applyAlignment="1">
      <alignment horizontal="justify" vertical="center"/>
    </xf>
    <xf numFmtId="0" fontId="3" fillId="0" borderId="61"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62" xfId="0" applyFont="1" applyBorder="1" applyAlignment="1">
      <alignment horizontal="justify" vertical="center" wrapText="1"/>
    </xf>
    <xf numFmtId="0" fontId="3" fillId="0" borderId="31" xfId="0" applyFont="1" applyBorder="1" applyAlignment="1">
      <alignment horizontal="justify" vertical="center"/>
    </xf>
    <xf numFmtId="0" fontId="3" fillId="0" borderId="28" xfId="0" applyFont="1" applyBorder="1" applyAlignment="1">
      <alignment horizontal="justify" vertical="center"/>
    </xf>
    <xf numFmtId="0" fontId="3" fillId="0" borderId="32" xfId="0" applyFont="1" applyBorder="1" applyAlignment="1">
      <alignment horizontal="justify" vertical="center"/>
    </xf>
    <xf numFmtId="0" fontId="3" fillId="0" borderId="29" xfId="0" applyFont="1" applyBorder="1" applyAlignment="1">
      <alignment horizontal="justify" vertical="center" wrapText="1"/>
    </xf>
    <xf numFmtId="0" fontId="17" fillId="0" borderId="0" xfId="0" applyFont="1" applyAlignment="1">
      <alignment horizontal="justify" vertical="center"/>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3"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59" xfId="0" applyFont="1" applyBorder="1" applyAlignment="1">
      <alignment horizontal="center" vertical="center"/>
    </xf>
    <xf numFmtId="0" fontId="2" fillId="0" borderId="74" xfId="0" applyFont="1" applyBorder="1" applyAlignment="1">
      <alignment horizontal="center" vertical="center"/>
    </xf>
    <xf numFmtId="0" fontId="2" fillId="0" borderId="55" xfId="0" applyFont="1" applyBorder="1" applyAlignment="1">
      <alignment horizontal="center" vertical="center"/>
    </xf>
    <xf numFmtId="0" fontId="2" fillId="0" borderId="55"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6" xfId="0" applyFont="1" applyBorder="1" applyAlignment="1">
      <alignment horizontal="justify" vertical="center" wrapText="1"/>
    </xf>
    <xf numFmtId="0" fontId="2" fillId="0" borderId="48" xfId="0" applyFont="1" applyBorder="1" applyAlignment="1">
      <alignment horizontal="justify" vertical="center" wrapText="1"/>
    </xf>
    <xf numFmtId="0" fontId="2" fillId="0" borderId="56"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wrapTex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51" xfId="0" applyFont="1" applyBorder="1" applyAlignment="1">
      <alignment horizontal="justify" vertical="center" wrapText="1"/>
    </xf>
    <xf numFmtId="0" fontId="3" fillId="0" borderId="53" xfId="0" applyFont="1" applyBorder="1" applyAlignment="1">
      <alignment vertical="center"/>
    </xf>
    <xf numFmtId="0" fontId="3" fillId="0" borderId="12" xfId="0" applyFont="1" applyBorder="1" applyAlignment="1">
      <alignment horizontal="center" vertical="center"/>
    </xf>
    <xf numFmtId="0" fontId="3" fillId="0" borderId="55"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 fillId="0" borderId="80" xfId="0" applyFont="1" applyBorder="1" applyAlignment="1">
      <alignment horizontal="center" vertical="center"/>
    </xf>
    <xf numFmtId="0" fontId="3" fillId="0" borderId="59" xfId="0" applyFont="1" applyBorder="1" applyAlignment="1">
      <alignment horizontal="center" vertical="center"/>
    </xf>
    <xf numFmtId="0" fontId="3" fillId="0" borderId="81" xfId="0" applyFont="1" applyBorder="1" applyAlignment="1">
      <alignment horizontal="center" vertical="center"/>
    </xf>
    <xf numFmtId="0" fontId="3" fillId="0" borderId="53"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7"/>
  <sheetViews>
    <sheetView view="pageBreakPreview" zoomScaleSheetLayoutView="100" zoomScalePageLayoutView="0" workbookViewId="0" topLeftCell="A1">
      <selection activeCell="G5" sqref="G5"/>
    </sheetView>
  </sheetViews>
  <sheetFormatPr defaultColWidth="9.00390625" defaultRowHeight="13.5"/>
  <cols>
    <col min="1" max="1" width="12.50390625" style="70" customWidth="1"/>
    <col min="2" max="2" width="17.75390625" style="70" customWidth="1"/>
    <col min="3" max="4" width="11.625" style="70" customWidth="1"/>
    <col min="5" max="5" width="10.25390625" style="70" customWidth="1"/>
    <col min="6" max="6" width="9.625" style="70" customWidth="1"/>
    <col min="7" max="7" width="15.25390625" style="70" customWidth="1"/>
    <col min="8" max="9" width="12.25390625" style="70" customWidth="1"/>
    <col min="10" max="10" width="19.75390625" style="70" customWidth="1"/>
    <col min="11" max="16384" width="9.00390625" style="70" customWidth="1"/>
  </cols>
  <sheetData>
    <row r="1" spans="1:2" ht="13.5">
      <c r="A1" s="151" t="s">
        <v>140</v>
      </c>
      <c r="B1" s="151"/>
    </row>
    <row r="2" spans="1:11" ht="27" customHeight="1">
      <c r="A2" s="154" t="s">
        <v>103</v>
      </c>
      <c r="B2" s="154"/>
      <c r="C2" s="154"/>
      <c r="D2" s="154"/>
      <c r="E2" s="154"/>
      <c r="F2" s="154"/>
      <c r="G2" s="154"/>
      <c r="H2" s="154"/>
      <c r="I2" s="154"/>
      <c r="J2" s="154"/>
      <c r="K2" s="154"/>
    </row>
    <row r="3" spans="1:11" s="99" customFormat="1" ht="19.5" customHeight="1">
      <c r="A3" s="159" t="s">
        <v>141</v>
      </c>
      <c r="B3" s="159" t="s">
        <v>142</v>
      </c>
      <c r="C3" s="159" t="s">
        <v>104</v>
      </c>
      <c r="D3" s="98" t="s">
        <v>143</v>
      </c>
      <c r="E3" s="159" t="s">
        <v>105</v>
      </c>
      <c r="F3" s="98" t="s">
        <v>111</v>
      </c>
      <c r="G3" s="98" t="s">
        <v>113</v>
      </c>
      <c r="H3" s="155" t="s">
        <v>106</v>
      </c>
      <c r="I3" s="156"/>
      <c r="J3" s="98" t="s">
        <v>115</v>
      </c>
      <c r="K3" s="159" t="s">
        <v>144</v>
      </c>
    </row>
    <row r="4" spans="1:11" s="99" customFormat="1" ht="19.5" customHeight="1">
      <c r="A4" s="160"/>
      <c r="B4" s="160"/>
      <c r="C4" s="160"/>
      <c r="D4" s="100" t="s">
        <v>145</v>
      </c>
      <c r="E4" s="160"/>
      <c r="F4" s="100" t="s">
        <v>112</v>
      </c>
      <c r="G4" s="100" t="s">
        <v>114</v>
      </c>
      <c r="H4" s="157"/>
      <c r="I4" s="158"/>
      <c r="J4" s="100" t="s">
        <v>116</v>
      </c>
      <c r="K4" s="160"/>
    </row>
    <row r="5" spans="1:11" ht="19.5" customHeight="1">
      <c r="A5" s="148"/>
      <c r="B5" s="148"/>
      <c r="C5" s="148" t="s">
        <v>107</v>
      </c>
      <c r="D5" s="148" t="s">
        <v>107</v>
      </c>
      <c r="E5" s="148" t="s">
        <v>108</v>
      </c>
      <c r="F5" s="148" t="s">
        <v>109</v>
      </c>
      <c r="G5" s="71" t="s">
        <v>118</v>
      </c>
      <c r="H5" s="71" t="s">
        <v>107</v>
      </c>
      <c r="I5" s="71" t="s">
        <v>107</v>
      </c>
      <c r="J5" s="71" t="s">
        <v>107</v>
      </c>
      <c r="K5" s="148"/>
    </row>
    <row r="6" spans="1:11" ht="19.5" customHeight="1">
      <c r="A6" s="148"/>
      <c r="B6" s="148"/>
      <c r="C6" s="148"/>
      <c r="D6" s="148"/>
      <c r="E6" s="148"/>
      <c r="F6" s="148"/>
      <c r="G6" s="72" t="s">
        <v>109</v>
      </c>
      <c r="H6" s="73" t="s">
        <v>109</v>
      </c>
      <c r="I6" s="73" t="s">
        <v>109</v>
      </c>
      <c r="J6" s="73" t="s">
        <v>109</v>
      </c>
      <c r="K6" s="148"/>
    </row>
    <row r="7" spans="1:11" ht="19.5" customHeight="1">
      <c r="A7" s="148"/>
      <c r="B7" s="148"/>
      <c r="C7" s="148"/>
      <c r="D7" s="148"/>
      <c r="E7" s="148"/>
      <c r="F7" s="148"/>
      <c r="G7" s="71"/>
      <c r="H7" s="71"/>
      <c r="I7" s="71"/>
      <c r="J7" s="71"/>
      <c r="K7" s="149"/>
    </row>
    <row r="8" spans="1:11" ht="19.5" customHeight="1">
      <c r="A8" s="148"/>
      <c r="B8" s="148"/>
      <c r="C8" s="148"/>
      <c r="D8" s="148"/>
      <c r="E8" s="148"/>
      <c r="F8" s="148"/>
      <c r="G8" s="72"/>
      <c r="H8" s="73"/>
      <c r="I8" s="73"/>
      <c r="J8" s="73"/>
      <c r="K8" s="150"/>
    </row>
    <row r="9" spans="1:11" ht="19.5" customHeight="1">
      <c r="A9" s="148"/>
      <c r="B9" s="148"/>
      <c r="C9" s="148"/>
      <c r="D9" s="148"/>
      <c r="E9" s="148"/>
      <c r="F9" s="148"/>
      <c r="G9" s="71"/>
      <c r="H9" s="71"/>
      <c r="I9" s="71"/>
      <c r="J9" s="71"/>
      <c r="K9" s="149"/>
    </row>
    <row r="10" spans="1:11" ht="19.5" customHeight="1">
      <c r="A10" s="148"/>
      <c r="B10" s="148"/>
      <c r="C10" s="148"/>
      <c r="D10" s="148"/>
      <c r="E10" s="148"/>
      <c r="F10" s="148"/>
      <c r="G10" s="72"/>
      <c r="H10" s="73"/>
      <c r="I10" s="73"/>
      <c r="J10" s="73"/>
      <c r="K10" s="150"/>
    </row>
    <row r="11" spans="1:11" ht="19.5" customHeight="1">
      <c r="A11" s="148"/>
      <c r="B11" s="148"/>
      <c r="C11" s="148"/>
      <c r="D11" s="148"/>
      <c r="E11" s="148"/>
      <c r="F11" s="148"/>
      <c r="G11" s="71"/>
      <c r="H11" s="71"/>
      <c r="I11" s="71"/>
      <c r="J11" s="71"/>
      <c r="K11" s="149"/>
    </row>
    <row r="12" spans="1:11" ht="19.5" customHeight="1">
      <c r="A12" s="148"/>
      <c r="B12" s="148"/>
      <c r="C12" s="148"/>
      <c r="D12" s="148"/>
      <c r="E12" s="148"/>
      <c r="F12" s="148"/>
      <c r="G12" s="72"/>
      <c r="H12" s="73"/>
      <c r="I12" s="73"/>
      <c r="J12" s="73"/>
      <c r="K12" s="150"/>
    </row>
    <row r="13" spans="1:11" ht="19.5" customHeight="1">
      <c r="A13" s="148"/>
      <c r="B13" s="148"/>
      <c r="C13" s="148"/>
      <c r="D13" s="148"/>
      <c r="E13" s="148"/>
      <c r="F13" s="148"/>
      <c r="G13" s="71"/>
      <c r="H13" s="71"/>
      <c r="I13" s="71"/>
      <c r="J13" s="71"/>
      <c r="K13" s="149"/>
    </row>
    <row r="14" spans="1:11" ht="19.5" customHeight="1">
      <c r="A14" s="148"/>
      <c r="B14" s="148"/>
      <c r="C14" s="148"/>
      <c r="D14" s="148"/>
      <c r="E14" s="148"/>
      <c r="F14" s="148"/>
      <c r="G14" s="72"/>
      <c r="H14" s="73"/>
      <c r="I14" s="73"/>
      <c r="J14" s="73"/>
      <c r="K14" s="150"/>
    </row>
    <row r="15" spans="1:11" ht="19.5" customHeight="1">
      <c r="A15" s="148"/>
      <c r="B15" s="148"/>
      <c r="C15" s="148"/>
      <c r="D15" s="148"/>
      <c r="E15" s="148"/>
      <c r="F15" s="148"/>
      <c r="G15" s="71"/>
      <c r="H15" s="71"/>
      <c r="I15" s="71"/>
      <c r="J15" s="71"/>
      <c r="K15" s="149"/>
    </row>
    <row r="16" spans="1:11" ht="19.5" customHeight="1">
      <c r="A16" s="148"/>
      <c r="B16" s="148"/>
      <c r="C16" s="148"/>
      <c r="D16" s="148"/>
      <c r="E16" s="148"/>
      <c r="F16" s="148"/>
      <c r="G16" s="72"/>
      <c r="H16" s="73"/>
      <c r="I16" s="73"/>
      <c r="J16" s="73"/>
      <c r="K16" s="150"/>
    </row>
    <row r="17" spans="1:11" ht="19.5" customHeight="1">
      <c r="A17" s="148"/>
      <c r="B17" s="148"/>
      <c r="C17" s="148"/>
      <c r="D17" s="148"/>
      <c r="E17" s="148"/>
      <c r="F17" s="148"/>
      <c r="G17" s="71"/>
      <c r="H17" s="71"/>
      <c r="I17" s="71"/>
      <c r="J17" s="71"/>
      <c r="K17" s="149"/>
    </row>
    <row r="18" spans="1:11" ht="19.5" customHeight="1">
      <c r="A18" s="148"/>
      <c r="B18" s="148"/>
      <c r="C18" s="148"/>
      <c r="D18" s="148"/>
      <c r="E18" s="148"/>
      <c r="F18" s="148"/>
      <c r="G18" s="72"/>
      <c r="H18" s="73"/>
      <c r="I18" s="73"/>
      <c r="J18" s="73"/>
      <c r="K18" s="150"/>
    </row>
    <row r="19" spans="1:11" ht="19.5" customHeight="1">
      <c r="A19" s="148"/>
      <c r="B19" s="148"/>
      <c r="C19" s="148"/>
      <c r="D19" s="148"/>
      <c r="E19" s="148"/>
      <c r="F19" s="148"/>
      <c r="G19" s="71"/>
      <c r="H19" s="71"/>
      <c r="I19" s="71"/>
      <c r="J19" s="71"/>
      <c r="K19" s="149"/>
    </row>
    <row r="20" spans="1:11" ht="19.5" customHeight="1">
      <c r="A20" s="148"/>
      <c r="B20" s="148"/>
      <c r="C20" s="148"/>
      <c r="D20" s="148"/>
      <c r="E20" s="148"/>
      <c r="F20" s="148"/>
      <c r="G20" s="72"/>
      <c r="H20" s="73"/>
      <c r="I20" s="73"/>
      <c r="J20" s="73"/>
      <c r="K20" s="150"/>
    </row>
    <row r="21" spans="1:11" ht="19.5" customHeight="1">
      <c r="A21" s="148"/>
      <c r="B21" s="148"/>
      <c r="C21" s="148"/>
      <c r="D21" s="148"/>
      <c r="E21" s="148"/>
      <c r="F21" s="148"/>
      <c r="G21" s="71"/>
      <c r="H21" s="71"/>
      <c r="I21" s="71"/>
      <c r="J21" s="71"/>
      <c r="K21" s="149"/>
    </row>
    <row r="22" spans="1:11" ht="19.5" customHeight="1">
      <c r="A22" s="148"/>
      <c r="B22" s="148"/>
      <c r="C22" s="148"/>
      <c r="D22" s="148"/>
      <c r="E22" s="148"/>
      <c r="F22" s="148"/>
      <c r="G22" s="72"/>
      <c r="H22" s="73"/>
      <c r="I22" s="73"/>
      <c r="J22" s="73"/>
      <c r="K22" s="150"/>
    </row>
    <row r="23" spans="1:11" ht="19.5" customHeight="1">
      <c r="A23" s="148"/>
      <c r="B23" s="148"/>
      <c r="C23" s="148"/>
      <c r="D23" s="148"/>
      <c r="E23" s="148"/>
      <c r="F23" s="148"/>
      <c r="G23" s="71"/>
      <c r="H23" s="71"/>
      <c r="I23" s="71"/>
      <c r="J23" s="71"/>
      <c r="K23" s="149"/>
    </row>
    <row r="24" spans="1:11" ht="19.5" customHeight="1">
      <c r="A24" s="148"/>
      <c r="B24" s="148"/>
      <c r="C24" s="148"/>
      <c r="D24" s="148"/>
      <c r="E24" s="148"/>
      <c r="F24" s="148"/>
      <c r="G24" s="72"/>
      <c r="H24" s="73"/>
      <c r="I24" s="73"/>
      <c r="J24" s="73"/>
      <c r="K24" s="150"/>
    </row>
    <row r="25" spans="1:11" ht="13.5">
      <c r="A25" s="153" t="s">
        <v>196</v>
      </c>
      <c r="B25" s="153"/>
      <c r="C25" s="153"/>
      <c r="D25" s="153"/>
      <c r="E25" s="153"/>
      <c r="F25" s="153"/>
      <c r="G25" s="153"/>
      <c r="H25" s="153"/>
      <c r="I25" s="153"/>
      <c r="J25" s="153"/>
      <c r="K25" s="153"/>
    </row>
    <row r="26" spans="1:11" ht="13.5">
      <c r="A26" s="151" t="s">
        <v>197</v>
      </c>
      <c r="B26" s="151"/>
      <c r="C26" s="151"/>
      <c r="D26" s="151"/>
      <c r="E26" s="151"/>
      <c r="F26" s="151"/>
      <c r="G26" s="151"/>
      <c r="H26" s="151"/>
      <c r="I26" s="151"/>
      <c r="J26" s="151"/>
      <c r="K26" s="151"/>
    </row>
    <row r="27" spans="1:11" ht="27" customHeight="1">
      <c r="A27" s="152" t="s">
        <v>198</v>
      </c>
      <c r="B27" s="151"/>
      <c r="C27" s="151"/>
      <c r="D27" s="151"/>
      <c r="E27" s="151"/>
      <c r="F27" s="151"/>
      <c r="G27" s="151"/>
      <c r="H27" s="151"/>
      <c r="I27" s="151"/>
      <c r="J27" s="151"/>
      <c r="K27" s="151"/>
    </row>
  </sheetData>
  <sheetProtection/>
  <mergeCells count="81">
    <mergeCell ref="E5:E6"/>
    <mergeCell ref="F5:F6"/>
    <mergeCell ref="K5:K6"/>
    <mergeCell ref="A3:A4"/>
    <mergeCell ref="B3:B4"/>
    <mergeCell ref="C3:C4"/>
    <mergeCell ref="E3:E4"/>
    <mergeCell ref="A5:A6"/>
    <mergeCell ref="B5:B6"/>
    <mergeCell ref="C5:C6"/>
    <mergeCell ref="D5:D6"/>
    <mergeCell ref="A17:A18"/>
    <mergeCell ref="B17:B18"/>
    <mergeCell ref="A2:K2"/>
    <mergeCell ref="F17:F18"/>
    <mergeCell ref="H3:I4"/>
    <mergeCell ref="K3:K4"/>
    <mergeCell ref="F7:F8"/>
    <mergeCell ref="C11:C12"/>
    <mergeCell ref="D11:D12"/>
    <mergeCell ref="A1:B1"/>
    <mergeCell ref="C17:C18"/>
    <mergeCell ref="D17:D18"/>
    <mergeCell ref="E17:E18"/>
    <mergeCell ref="C7:C8"/>
    <mergeCell ref="D7:D8"/>
    <mergeCell ref="E7:E8"/>
    <mergeCell ref="B7:B8"/>
    <mergeCell ref="A11:A12"/>
    <mergeCell ref="B11:B12"/>
    <mergeCell ref="A26:K26"/>
    <mergeCell ref="A27:K27"/>
    <mergeCell ref="A25:K25"/>
    <mergeCell ref="A19:A20"/>
    <mergeCell ref="B19:B20"/>
    <mergeCell ref="C21:C22"/>
    <mergeCell ref="D21:D22"/>
    <mergeCell ref="C19:C20"/>
    <mergeCell ref="A23:A24"/>
    <mergeCell ref="B23:B24"/>
    <mergeCell ref="C23:C24"/>
    <mergeCell ref="D23:D24"/>
    <mergeCell ref="E23:E24"/>
    <mergeCell ref="F23:F24"/>
    <mergeCell ref="E9:E10"/>
    <mergeCell ref="F9:F10"/>
    <mergeCell ref="C13:C14"/>
    <mergeCell ref="D13:D14"/>
    <mergeCell ref="E13:E14"/>
    <mergeCell ref="F13:F14"/>
    <mergeCell ref="A7:A8"/>
    <mergeCell ref="D19:D20"/>
    <mergeCell ref="E21:E22"/>
    <mergeCell ref="F21:F22"/>
    <mergeCell ref="A21:A22"/>
    <mergeCell ref="E19:E20"/>
    <mergeCell ref="F19:F20"/>
    <mergeCell ref="A13:A14"/>
    <mergeCell ref="B13:B14"/>
    <mergeCell ref="K7:K8"/>
    <mergeCell ref="A9:A10"/>
    <mergeCell ref="B9:B10"/>
    <mergeCell ref="C9:C10"/>
    <mergeCell ref="D9:D10"/>
    <mergeCell ref="K15:K16"/>
    <mergeCell ref="E11:E12"/>
    <mergeCell ref="F11:F12"/>
    <mergeCell ref="K11:K12"/>
    <mergeCell ref="K9:K10"/>
    <mergeCell ref="A15:A16"/>
    <mergeCell ref="B15:B16"/>
    <mergeCell ref="C15:C16"/>
    <mergeCell ref="D15:D16"/>
    <mergeCell ref="E15:E16"/>
    <mergeCell ref="B21:B22"/>
    <mergeCell ref="F15:F16"/>
    <mergeCell ref="K13:K14"/>
    <mergeCell ref="K17:K18"/>
    <mergeCell ref="K19:K20"/>
    <mergeCell ref="K21:K22"/>
    <mergeCell ref="K23:K24"/>
  </mergeCells>
  <printOptions/>
  <pageMargins left="0.3937007874015748" right="0.3937007874015748" top="0.7874015748031497"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28"/>
  <sheetViews>
    <sheetView zoomScalePageLayoutView="0" workbookViewId="0" topLeftCell="A1">
      <selection activeCell="D22" sqref="D22"/>
    </sheetView>
  </sheetViews>
  <sheetFormatPr defaultColWidth="9.00390625" defaultRowHeight="13.5"/>
  <cols>
    <col min="1" max="1" width="21.00390625" style="19" customWidth="1"/>
    <col min="2" max="2" width="9.00390625" style="19" customWidth="1"/>
    <col min="3" max="3" width="8.00390625" style="19" customWidth="1"/>
    <col min="4" max="4" width="7.875" style="19" customWidth="1"/>
    <col min="5" max="14" width="8.00390625" style="19" customWidth="1"/>
    <col min="15" max="16384" width="9.00390625" style="19" customWidth="1"/>
  </cols>
  <sheetData>
    <row r="1" ht="14.25">
      <c r="O1" s="96" t="s">
        <v>26</v>
      </c>
    </row>
    <row r="2" spans="1:15" ht="21.75" customHeight="1">
      <c r="A2" s="19" t="s">
        <v>102</v>
      </c>
      <c r="H2" s="161" t="s">
        <v>99</v>
      </c>
      <c r="I2" s="162"/>
      <c r="J2" s="171"/>
      <c r="K2" s="172"/>
      <c r="L2" s="172"/>
      <c r="M2" s="172"/>
      <c r="N2" s="172"/>
      <c r="O2" s="164"/>
    </row>
    <row r="3" spans="1:15" ht="21.75" customHeight="1">
      <c r="A3" s="179" t="s">
        <v>154</v>
      </c>
      <c r="B3" s="179"/>
      <c r="C3" s="179"/>
      <c r="D3" s="179"/>
      <c r="E3" s="179"/>
      <c r="F3" s="179"/>
      <c r="H3" s="163" t="s">
        <v>16</v>
      </c>
      <c r="I3" s="164"/>
      <c r="J3" s="173" t="s">
        <v>199</v>
      </c>
      <c r="K3" s="174"/>
      <c r="L3" s="174"/>
      <c r="M3" s="175" t="s">
        <v>200</v>
      </c>
      <c r="N3" s="175"/>
      <c r="O3" s="176"/>
    </row>
    <row r="4" spans="1:15" ht="21.75" customHeight="1">
      <c r="A4" s="179"/>
      <c r="B4" s="179"/>
      <c r="C4" s="179"/>
      <c r="D4" s="179"/>
      <c r="E4" s="179"/>
      <c r="F4" s="179"/>
      <c r="H4" s="165" t="s">
        <v>98</v>
      </c>
      <c r="I4" s="166"/>
      <c r="J4" s="61" t="s">
        <v>96</v>
      </c>
      <c r="K4" s="177"/>
      <c r="L4" s="177"/>
      <c r="M4" s="177"/>
      <c r="N4" s="177"/>
      <c r="O4" s="178"/>
    </row>
    <row r="5" spans="8:15" ht="21.75" customHeight="1">
      <c r="H5" s="167"/>
      <c r="I5" s="168"/>
      <c r="J5" s="62" t="s">
        <v>97</v>
      </c>
      <c r="K5" s="185"/>
      <c r="L5" s="185"/>
      <c r="M5" s="185"/>
      <c r="N5" s="185"/>
      <c r="O5" s="186"/>
    </row>
    <row r="6" spans="8:15" ht="21.75" customHeight="1">
      <c r="H6" s="169"/>
      <c r="I6" s="170"/>
      <c r="J6" s="63" t="s">
        <v>95</v>
      </c>
      <c r="K6" s="68"/>
      <c r="L6" s="68"/>
      <c r="M6" s="68"/>
      <c r="N6" s="68"/>
      <c r="O6" s="87" t="s">
        <v>146</v>
      </c>
    </row>
    <row r="7" ht="21.75" customHeight="1"/>
    <row r="8" spans="1:15" ht="21" customHeight="1">
      <c r="A8" s="182" t="s">
        <v>14</v>
      </c>
      <c r="B8" s="182" t="s">
        <v>15</v>
      </c>
      <c r="C8" s="69"/>
      <c r="D8" s="66"/>
      <c r="E8" s="66"/>
      <c r="F8" s="66"/>
      <c r="G8" s="66"/>
      <c r="H8" s="66">
        <v>20</v>
      </c>
      <c r="I8" s="66" t="s">
        <v>121</v>
      </c>
      <c r="J8" s="66"/>
      <c r="K8" s="66"/>
      <c r="L8" s="66"/>
      <c r="M8" s="66"/>
      <c r="N8" s="66"/>
      <c r="O8" s="182" t="s">
        <v>13</v>
      </c>
    </row>
    <row r="9" spans="1:15" ht="21" customHeight="1">
      <c r="A9" s="183"/>
      <c r="B9" s="183"/>
      <c r="C9" s="2" t="s">
        <v>0</v>
      </c>
      <c r="D9" s="3" t="s">
        <v>1</v>
      </c>
      <c r="E9" s="3" t="s">
        <v>2</v>
      </c>
      <c r="F9" s="3" t="s">
        <v>3</v>
      </c>
      <c r="G9" s="3" t="s">
        <v>4</v>
      </c>
      <c r="H9" s="3" t="s">
        <v>5</v>
      </c>
      <c r="I9" s="3" t="s">
        <v>147</v>
      </c>
      <c r="J9" s="3" t="s">
        <v>148</v>
      </c>
      <c r="K9" s="3" t="s">
        <v>149</v>
      </c>
      <c r="L9" s="3" t="s">
        <v>6</v>
      </c>
      <c r="M9" s="3" t="s">
        <v>7</v>
      </c>
      <c r="N9" s="4" t="s">
        <v>8</v>
      </c>
      <c r="O9" s="184"/>
    </row>
    <row r="10" spans="1:15" ht="21" customHeight="1">
      <c r="A10" s="13" t="s">
        <v>18</v>
      </c>
      <c r="B10" s="16" t="s">
        <v>25</v>
      </c>
      <c r="C10" s="37">
        <v>2</v>
      </c>
      <c r="D10" s="24"/>
      <c r="E10" s="24">
        <v>12</v>
      </c>
      <c r="F10" s="24">
        <v>15</v>
      </c>
      <c r="G10" s="24"/>
      <c r="H10" s="24"/>
      <c r="I10" s="24"/>
      <c r="J10" s="24"/>
      <c r="K10" s="24"/>
      <c r="L10" s="24"/>
      <c r="M10" s="24"/>
      <c r="N10" s="25"/>
      <c r="O10" s="78">
        <f>SUM(C10:N10)</f>
        <v>29</v>
      </c>
    </row>
    <row r="11" spans="1:15" ht="21" customHeight="1">
      <c r="A11" s="14" t="s">
        <v>19</v>
      </c>
      <c r="B11" s="17" t="s">
        <v>25</v>
      </c>
      <c r="C11" s="26"/>
      <c r="D11" s="27">
        <v>3</v>
      </c>
      <c r="E11" s="27">
        <v>15</v>
      </c>
      <c r="F11" s="27">
        <v>20</v>
      </c>
      <c r="G11" s="27"/>
      <c r="H11" s="27"/>
      <c r="I11" s="27"/>
      <c r="J11" s="27"/>
      <c r="K11" s="27"/>
      <c r="L11" s="27"/>
      <c r="M11" s="27"/>
      <c r="N11" s="28"/>
      <c r="O11" s="78">
        <f>SUM(C11:N11)</f>
        <v>38</v>
      </c>
    </row>
    <row r="12" spans="1:15" ht="21" customHeight="1">
      <c r="A12" s="15" t="s">
        <v>20</v>
      </c>
      <c r="B12" s="17" t="s">
        <v>25</v>
      </c>
      <c r="C12" s="26"/>
      <c r="D12" s="27"/>
      <c r="E12" s="27">
        <v>30</v>
      </c>
      <c r="F12" s="27">
        <v>8</v>
      </c>
      <c r="G12" s="27">
        <v>60</v>
      </c>
      <c r="H12" s="27">
        <v>80</v>
      </c>
      <c r="I12" s="27">
        <v>183</v>
      </c>
      <c r="J12" s="27">
        <v>169</v>
      </c>
      <c r="K12" s="27">
        <v>122</v>
      </c>
      <c r="L12" s="27">
        <v>139</v>
      </c>
      <c r="M12" s="27"/>
      <c r="N12" s="28"/>
      <c r="O12" s="78">
        <f aca="true" t="shared" si="0" ref="O12:O21">SUM(C12:N12)</f>
        <v>791</v>
      </c>
    </row>
    <row r="13" spans="1:15" ht="21" customHeight="1">
      <c r="A13" s="14" t="s">
        <v>21</v>
      </c>
      <c r="B13" s="17" t="s">
        <v>25</v>
      </c>
      <c r="C13" s="26"/>
      <c r="D13" s="27"/>
      <c r="E13" s="27"/>
      <c r="F13" s="27"/>
      <c r="G13" s="27"/>
      <c r="H13" s="27"/>
      <c r="I13" s="27"/>
      <c r="J13" s="27"/>
      <c r="K13" s="27">
        <v>120</v>
      </c>
      <c r="L13" s="27">
        <v>250</v>
      </c>
      <c r="M13" s="27">
        <v>250</v>
      </c>
      <c r="N13" s="28">
        <v>250</v>
      </c>
      <c r="O13" s="78">
        <f t="shared" si="0"/>
        <v>870</v>
      </c>
    </row>
    <row r="14" spans="1:15" ht="21" customHeight="1">
      <c r="A14" s="14" t="s">
        <v>22</v>
      </c>
      <c r="B14" s="17" t="s">
        <v>25</v>
      </c>
      <c r="C14" s="26"/>
      <c r="D14" s="27"/>
      <c r="E14" s="27"/>
      <c r="F14" s="27"/>
      <c r="G14" s="27"/>
      <c r="H14" s="27"/>
      <c r="I14" s="27"/>
      <c r="J14" s="27">
        <v>125</v>
      </c>
      <c r="K14" s="27">
        <v>42</v>
      </c>
      <c r="L14" s="27">
        <v>30</v>
      </c>
      <c r="M14" s="27"/>
      <c r="N14" s="28"/>
      <c r="O14" s="78">
        <f t="shared" si="0"/>
        <v>197</v>
      </c>
    </row>
    <row r="15" spans="1:15" ht="21" customHeight="1">
      <c r="A15" s="14" t="s">
        <v>23</v>
      </c>
      <c r="B15" s="17" t="s">
        <v>25</v>
      </c>
      <c r="C15" s="26"/>
      <c r="D15" s="27"/>
      <c r="E15" s="27"/>
      <c r="F15" s="27"/>
      <c r="G15" s="27"/>
      <c r="H15" s="27">
        <v>25</v>
      </c>
      <c r="I15" s="27">
        <v>340</v>
      </c>
      <c r="J15" s="27">
        <v>8</v>
      </c>
      <c r="K15" s="27">
        <v>17</v>
      </c>
      <c r="L15" s="27">
        <v>106</v>
      </c>
      <c r="M15" s="27">
        <v>142</v>
      </c>
      <c r="N15" s="28"/>
      <c r="O15" s="78">
        <f t="shared" si="0"/>
        <v>638</v>
      </c>
    </row>
    <row r="16" spans="1:15" ht="21" customHeight="1">
      <c r="A16" s="14" t="s">
        <v>24</v>
      </c>
      <c r="B16" s="17" t="s">
        <v>25</v>
      </c>
      <c r="C16" s="26"/>
      <c r="D16" s="27"/>
      <c r="E16" s="27"/>
      <c r="F16" s="27"/>
      <c r="G16" s="27"/>
      <c r="H16" s="27"/>
      <c r="I16" s="27"/>
      <c r="J16" s="27"/>
      <c r="K16" s="27">
        <v>20</v>
      </c>
      <c r="L16" s="27">
        <v>2</v>
      </c>
      <c r="M16" s="27">
        <v>2</v>
      </c>
      <c r="N16" s="28">
        <v>2</v>
      </c>
      <c r="O16" s="78">
        <f t="shared" si="0"/>
        <v>26</v>
      </c>
    </row>
    <row r="17" spans="1:15" ht="21" customHeight="1">
      <c r="A17" s="6"/>
      <c r="B17" s="17"/>
      <c r="C17" s="26"/>
      <c r="D17" s="27"/>
      <c r="E17" s="27"/>
      <c r="F17" s="27"/>
      <c r="G17" s="27"/>
      <c r="H17" s="27"/>
      <c r="I17" s="27"/>
      <c r="J17" s="27"/>
      <c r="K17" s="27"/>
      <c r="L17" s="27"/>
      <c r="M17" s="27"/>
      <c r="N17" s="28"/>
      <c r="O17" s="78">
        <f t="shared" si="0"/>
        <v>0</v>
      </c>
    </row>
    <row r="18" spans="1:15" ht="21" customHeight="1">
      <c r="A18" s="6"/>
      <c r="B18" s="17"/>
      <c r="C18" s="26"/>
      <c r="D18" s="27"/>
      <c r="E18" s="27"/>
      <c r="F18" s="27"/>
      <c r="G18" s="27"/>
      <c r="H18" s="27"/>
      <c r="I18" s="27"/>
      <c r="J18" s="27"/>
      <c r="K18" s="27"/>
      <c r="L18" s="27"/>
      <c r="M18" s="27"/>
      <c r="N18" s="28"/>
      <c r="O18" s="78">
        <f t="shared" si="0"/>
        <v>0</v>
      </c>
    </row>
    <row r="19" spans="1:15" ht="21" customHeight="1">
      <c r="A19" s="6"/>
      <c r="B19" s="17"/>
      <c r="C19" s="26"/>
      <c r="D19" s="27"/>
      <c r="E19" s="27"/>
      <c r="F19" s="27"/>
      <c r="G19" s="27"/>
      <c r="H19" s="27"/>
      <c r="I19" s="27"/>
      <c r="J19" s="27"/>
      <c r="K19" s="27"/>
      <c r="L19" s="27"/>
      <c r="M19" s="27"/>
      <c r="N19" s="28"/>
      <c r="O19" s="78">
        <f t="shared" si="0"/>
        <v>0</v>
      </c>
    </row>
    <row r="20" spans="1:15" ht="21" customHeight="1">
      <c r="A20" s="6"/>
      <c r="B20" s="17"/>
      <c r="C20" s="26"/>
      <c r="D20" s="27"/>
      <c r="E20" s="27"/>
      <c r="F20" s="27"/>
      <c r="G20" s="27"/>
      <c r="H20" s="27"/>
      <c r="I20" s="27"/>
      <c r="J20" s="27"/>
      <c r="K20" s="27"/>
      <c r="L20" s="27"/>
      <c r="M20" s="27"/>
      <c r="N20" s="28"/>
      <c r="O20" s="78">
        <f t="shared" si="0"/>
        <v>0</v>
      </c>
    </row>
    <row r="21" spans="1:15" ht="21" customHeight="1">
      <c r="A21" s="7"/>
      <c r="B21" s="18"/>
      <c r="C21" s="29"/>
      <c r="D21" s="30"/>
      <c r="E21" s="30"/>
      <c r="F21" s="30"/>
      <c r="G21" s="30"/>
      <c r="H21" s="30"/>
      <c r="I21" s="30"/>
      <c r="J21" s="30"/>
      <c r="K21" s="30"/>
      <c r="L21" s="30"/>
      <c r="M21" s="30"/>
      <c r="N21" s="31"/>
      <c r="O21" s="78">
        <f t="shared" si="0"/>
        <v>0</v>
      </c>
    </row>
    <row r="22" spans="1:16" ht="21" customHeight="1">
      <c r="A22" s="8" t="s">
        <v>12</v>
      </c>
      <c r="B22" s="9"/>
      <c r="C22" s="74">
        <f>SUM(C10:C21)</f>
        <v>2</v>
      </c>
      <c r="D22" s="74">
        <f>SUM(D11:D21)</f>
        <v>3</v>
      </c>
      <c r="E22" s="75">
        <f aca="true" t="shared" si="1" ref="E22:N22">SUM(E10:E21)</f>
        <v>57</v>
      </c>
      <c r="F22" s="75">
        <f t="shared" si="1"/>
        <v>43</v>
      </c>
      <c r="G22" s="75">
        <f t="shared" si="1"/>
        <v>60</v>
      </c>
      <c r="H22" s="75">
        <f t="shared" si="1"/>
        <v>105</v>
      </c>
      <c r="I22" s="75">
        <f t="shared" si="1"/>
        <v>523</v>
      </c>
      <c r="J22" s="75">
        <f t="shared" si="1"/>
        <v>302</v>
      </c>
      <c r="K22" s="75">
        <f t="shared" si="1"/>
        <v>321</v>
      </c>
      <c r="L22" s="75">
        <f t="shared" si="1"/>
        <v>527</v>
      </c>
      <c r="M22" s="75">
        <f t="shared" si="1"/>
        <v>394</v>
      </c>
      <c r="N22" s="76">
        <f t="shared" si="1"/>
        <v>252</v>
      </c>
      <c r="O22" s="77">
        <f>SUM(C22:N22)</f>
        <v>2589</v>
      </c>
      <c r="P22" s="20"/>
    </row>
    <row r="23" spans="1:16" ht="21" customHeight="1">
      <c r="A23" s="10" t="s">
        <v>120</v>
      </c>
      <c r="B23" s="5"/>
      <c r="C23" s="32">
        <v>1</v>
      </c>
      <c r="D23" s="33">
        <v>1</v>
      </c>
      <c r="E23" s="33">
        <v>22</v>
      </c>
      <c r="F23" s="33">
        <v>17</v>
      </c>
      <c r="G23" s="33">
        <v>24</v>
      </c>
      <c r="H23" s="33">
        <v>42</v>
      </c>
      <c r="I23" s="33">
        <v>209</v>
      </c>
      <c r="J23" s="33">
        <v>120</v>
      </c>
      <c r="K23" s="33">
        <v>128</v>
      </c>
      <c r="L23" s="33">
        <v>210</v>
      </c>
      <c r="M23" s="33">
        <v>157</v>
      </c>
      <c r="N23" s="34">
        <v>100</v>
      </c>
      <c r="O23" s="82">
        <f>SUM(C23:N23)</f>
        <v>1031</v>
      </c>
      <c r="P23" s="21"/>
    </row>
    <row r="24" spans="1:16" ht="21" customHeight="1">
      <c r="A24" s="10" t="s">
        <v>119</v>
      </c>
      <c r="B24" s="6"/>
      <c r="C24" s="79">
        <f>C22-C23</f>
        <v>1</v>
      </c>
      <c r="D24" s="79">
        <f>D22-D23</f>
        <v>2</v>
      </c>
      <c r="E24" s="80">
        <f>E22-E23</f>
        <v>35</v>
      </c>
      <c r="F24" s="80">
        <f>F22-F23</f>
        <v>26</v>
      </c>
      <c r="G24" s="80">
        <f>G22-G23</f>
        <v>36</v>
      </c>
      <c r="H24" s="80">
        <v>63</v>
      </c>
      <c r="I24" s="80">
        <v>314</v>
      </c>
      <c r="J24" s="80">
        <v>182</v>
      </c>
      <c r="K24" s="80">
        <v>193</v>
      </c>
      <c r="L24" s="80">
        <v>317</v>
      </c>
      <c r="M24" s="80">
        <v>237</v>
      </c>
      <c r="N24" s="81">
        <v>152</v>
      </c>
      <c r="O24" s="83">
        <f>SUM(C24:N24)</f>
        <v>1558</v>
      </c>
      <c r="P24" s="21"/>
    </row>
    <row r="25" spans="1:16" ht="21" customHeight="1">
      <c r="A25" s="10" t="s">
        <v>9</v>
      </c>
      <c r="B25" s="6"/>
      <c r="C25" s="79">
        <f>C24</f>
        <v>1</v>
      </c>
      <c r="D25" s="80">
        <f>C25+D24</f>
        <v>3</v>
      </c>
      <c r="E25" s="80">
        <f>D25+E24</f>
        <v>38</v>
      </c>
      <c r="F25" s="80">
        <f>E25+F24</f>
        <v>64</v>
      </c>
      <c r="G25" s="80">
        <f>F25+G24</f>
        <v>100</v>
      </c>
      <c r="H25" s="80">
        <f aca="true" t="shared" si="2" ref="H25:N25">G25+H24</f>
        <v>163</v>
      </c>
      <c r="I25" s="80">
        <f t="shared" si="2"/>
        <v>477</v>
      </c>
      <c r="J25" s="80">
        <f t="shared" si="2"/>
        <v>659</v>
      </c>
      <c r="K25" s="80">
        <f t="shared" si="2"/>
        <v>852</v>
      </c>
      <c r="L25" s="80">
        <f t="shared" si="2"/>
        <v>1169</v>
      </c>
      <c r="M25" s="80">
        <f t="shared" si="2"/>
        <v>1406</v>
      </c>
      <c r="N25" s="80">
        <f t="shared" si="2"/>
        <v>1558</v>
      </c>
      <c r="O25" s="22"/>
      <c r="P25" s="20"/>
    </row>
    <row r="26" spans="1:15" ht="21" customHeight="1">
      <c r="A26" s="10" t="s">
        <v>10</v>
      </c>
      <c r="B26" s="6"/>
      <c r="C26" s="84">
        <v>1555</v>
      </c>
      <c r="D26" s="35"/>
      <c r="E26" s="35"/>
      <c r="F26" s="35"/>
      <c r="G26" s="35"/>
      <c r="H26" s="35"/>
      <c r="I26" s="35"/>
      <c r="J26" s="35"/>
      <c r="K26" s="35"/>
      <c r="L26" s="35"/>
      <c r="M26" s="35"/>
      <c r="N26" s="36"/>
      <c r="O26" s="83">
        <f>SUM(C26:N26)</f>
        <v>1555</v>
      </c>
    </row>
    <row r="27" spans="1:15" ht="21" customHeight="1">
      <c r="A27" s="11" t="s">
        <v>11</v>
      </c>
      <c r="B27" s="12"/>
      <c r="C27" s="85">
        <f>$O$26-C25</f>
        <v>1554</v>
      </c>
      <c r="D27" s="86">
        <f>$O$26-D25</f>
        <v>1552</v>
      </c>
      <c r="E27" s="86">
        <f>$O$26-E25</f>
        <v>1517</v>
      </c>
      <c r="F27" s="86">
        <f>$O$26-F25</f>
        <v>1491</v>
      </c>
      <c r="G27" s="86">
        <f>$O$26-G25</f>
        <v>1455</v>
      </c>
      <c r="H27" s="86">
        <f aca="true" t="shared" si="3" ref="H27:N27">$O$26-H25</f>
        <v>1392</v>
      </c>
      <c r="I27" s="86">
        <f t="shared" si="3"/>
        <v>1078</v>
      </c>
      <c r="J27" s="86">
        <f t="shared" si="3"/>
        <v>896</v>
      </c>
      <c r="K27" s="86">
        <f t="shared" si="3"/>
        <v>703</v>
      </c>
      <c r="L27" s="86">
        <f t="shared" si="3"/>
        <v>386</v>
      </c>
      <c r="M27" s="86">
        <f t="shared" si="3"/>
        <v>149</v>
      </c>
      <c r="N27" s="86">
        <f t="shared" si="3"/>
        <v>-3</v>
      </c>
      <c r="O27" s="23"/>
    </row>
    <row r="28" spans="1:6" ht="13.5">
      <c r="A28" s="180" t="s">
        <v>17</v>
      </c>
      <c r="B28" s="181"/>
      <c r="C28" s="181"/>
      <c r="D28" s="181"/>
      <c r="E28" s="181"/>
      <c r="F28" s="181"/>
    </row>
  </sheetData>
  <sheetProtection/>
  <mergeCells count="13">
    <mergeCell ref="A3:F4"/>
    <mergeCell ref="A28:F28"/>
    <mergeCell ref="A8:A9"/>
    <mergeCell ref="B8:B9"/>
    <mergeCell ref="O8:O9"/>
    <mergeCell ref="K5:O5"/>
    <mergeCell ref="H2:I2"/>
    <mergeCell ref="H3:I3"/>
    <mergeCell ref="H4:I6"/>
    <mergeCell ref="J2:O2"/>
    <mergeCell ref="J3:L3"/>
    <mergeCell ref="M3:O3"/>
    <mergeCell ref="K4:O4"/>
  </mergeCells>
  <printOptions/>
  <pageMargins left="0.77" right="0.51" top="0.56" bottom="0.46" header="0.4" footer="0.2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D11" sqref="D11"/>
    </sheetView>
  </sheetViews>
  <sheetFormatPr defaultColWidth="9.00390625" defaultRowHeight="13.5"/>
  <cols>
    <col min="1" max="1" width="5.75390625" style="19" customWidth="1"/>
    <col min="2" max="2" width="19.375" style="19" customWidth="1"/>
    <col min="3" max="3" width="6.875" style="19" customWidth="1"/>
    <col min="4" max="4" width="13.125" style="19" customWidth="1"/>
    <col min="5" max="5" width="7.50390625" style="19" bestFit="1" customWidth="1"/>
    <col min="6" max="6" width="31.375" style="19" customWidth="1"/>
    <col min="7" max="7" width="7.625" style="19" customWidth="1"/>
    <col min="8" max="16384" width="9.00390625" style="19" customWidth="1"/>
  </cols>
  <sheetData>
    <row r="1" spans="1:2" ht="13.5">
      <c r="A1" s="181" t="s">
        <v>131</v>
      </c>
      <c r="B1" s="181"/>
    </row>
    <row r="2" spans="1:2" s="101" customFormat="1" ht="14.25">
      <c r="A2" s="95"/>
      <c r="B2" s="95"/>
    </row>
    <row r="3" spans="1:7" s="101" customFormat="1" ht="24.75" customHeight="1">
      <c r="A3" s="95"/>
      <c r="B3" s="95"/>
      <c r="D3" s="88" t="s">
        <v>110</v>
      </c>
      <c r="E3" s="195"/>
      <c r="F3" s="195"/>
      <c r="G3" s="195"/>
    </row>
    <row r="4" spans="1:7" s="101" customFormat="1" ht="24.75" customHeight="1">
      <c r="A4" s="188" t="s">
        <v>126</v>
      </c>
      <c r="B4" s="188"/>
      <c r="C4" s="189"/>
      <c r="D4" s="88" t="s">
        <v>122</v>
      </c>
      <c r="E4" s="187" t="s">
        <v>201</v>
      </c>
      <c r="F4" s="187"/>
      <c r="G4" s="187"/>
    </row>
    <row r="5" spans="1:7" s="101" customFormat="1" ht="24.75" customHeight="1">
      <c r="A5" s="95"/>
      <c r="B5" s="95"/>
      <c r="D5" s="195" t="s">
        <v>123</v>
      </c>
      <c r="E5" s="94" t="s">
        <v>124</v>
      </c>
      <c r="F5" s="196"/>
      <c r="G5" s="197"/>
    </row>
    <row r="6" spans="1:7" s="101" customFormat="1" ht="24.75" customHeight="1">
      <c r="A6" s="95"/>
      <c r="B6" s="95"/>
      <c r="D6" s="195"/>
      <c r="E6" s="94" t="s">
        <v>125</v>
      </c>
      <c r="F6" s="196"/>
      <c r="G6" s="197"/>
    </row>
    <row r="7" spans="1:7" s="101" customFormat="1" ht="24.75" customHeight="1">
      <c r="A7" s="95"/>
      <c r="B7" s="95"/>
      <c r="D7" s="195"/>
      <c r="E7" s="94" t="s">
        <v>150</v>
      </c>
      <c r="F7" s="102"/>
      <c r="G7" s="103" t="s">
        <v>146</v>
      </c>
    </row>
    <row r="8" spans="1:2" s="101" customFormat="1" ht="14.25">
      <c r="A8" s="95"/>
      <c r="B8" s="95"/>
    </row>
    <row r="9" spans="1:2" s="101" customFormat="1" ht="14.25">
      <c r="A9" s="95"/>
      <c r="B9" s="95"/>
    </row>
    <row r="10" spans="1:7" s="101" customFormat="1" ht="54.75" customHeight="1">
      <c r="A10" s="187" t="s">
        <v>151</v>
      </c>
      <c r="B10" s="187"/>
      <c r="C10" s="187"/>
      <c r="D10" s="190"/>
      <c r="E10" s="191"/>
      <c r="F10" s="191"/>
      <c r="G10" s="90" t="s">
        <v>152</v>
      </c>
    </row>
    <row r="11" spans="1:7" s="101" customFormat="1" ht="54.75" customHeight="1">
      <c r="A11" s="187" t="s">
        <v>127</v>
      </c>
      <c r="B11" s="187"/>
      <c r="C11" s="187"/>
      <c r="D11" s="94">
        <f>D12+D13+D14+D15+D16</f>
        <v>0</v>
      </c>
      <c r="E11" s="90" t="s">
        <v>128</v>
      </c>
      <c r="F11" s="91">
        <f>F12+F13+F14+F15+F16</f>
        <v>0</v>
      </c>
      <c r="G11" s="90" t="s">
        <v>129</v>
      </c>
    </row>
    <row r="12" spans="1:7" s="101" customFormat="1" ht="54.75" customHeight="1">
      <c r="A12" s="192" t="s">
        <v>153</v>
      </c>
      <c r="B12" s="92"/>
      <c r="C12" s="90" t="s">
        <v>130</v>
      </c>
      <c r="D12" s="94"/>
      <c r="E12" s="90" t="s">
        <v>128</v>
      </c>
      <c r="F12" s="91"/>
      <c r="G12" s="90" t="s">
        <v>129</v>
      </c>
    </row>
    <row r="13" spans="1:7" s="101" customFormat="1" ht="54.75" customHeight="1">
      <c r="A13" s="193"/>
      <c r="B13" s="92"/>
      <c r="C13" s="90" t="s">
        <v>130</v>
      </c>
      <c r="D13" s="94"/>
      <c r="E13" s="90" t="s">
        <v>128</v>
      </c>
      <c r="F13" s="91"/>
      <c r="G13" s="90" t="s">
        <v>129</v>
      </c>
    </row>
    <row r="14" spans="1:7" s="101" customFormat="1" ht="54.75" customHeight="1">
      <c r="A14" s="193"/>
      <c r="B14" s="92"/>
      <c r="C14" s="90" t="s">
        <v>130</v>
      </c>
      <c r="D14" s="94"/>
      <c r="E14" s="90" t="s">
        <v>128</v>
      </c>
      <c r="F14" s="91"/>
      <c r="G14" s="90" t="s">
        <v>129</v>
      </c>
    </row>
    <row r="15" spans="1:7" s="101" customFormat="1" ht="54.75" customHeight="1">
      <c r="A15" s="193"/>
      <c r="B15" s="92"/>
      <c r="C15" s="90" t="s">
        <v>130</v>
      </c>
      <c r="D15" s="94"/>
      <c r="E15" s="90" t="s">
        <v>128</v>
      </c>
      <c r="F15" s="91"/>
      <c r="G15" s="90" t="s">
        <v>129</v>
      </c>
    </row>
    <row r="16" spans="1:7" s="101" customFormat="1" ht="54.75" customHeight="1">
      <c r="A16" s="194"/>
      <c r="B16" s="92"/>
      <c r="C16" s="90" t="s">
        <v>130</v>
      </c>
      <c r="D16" s="94"/>
      <c r="E16" s="90" t="s">
        <v>128</v>
      </c>
      <c r="F16" s="91"/>
      <c r="G16" s="90" t="s">
        <v>129</v>
      </c>
    </row>
    <row r="17" s="101" customFormat="1" ht="14.25"/>
    <row r="18" s="101" customFormat="1" ht="14.25"/>
    <row r="19" s="101" customFormat="1" ht="14.25"/>
    <row r="20" s="101" customFormat="1" ht="14.25"/>
    <row r="21" s="101" customFormat="1" ht="14.25"/>
    <row r="22" s="101" customFormat="1" ht="14.25"/>
  </sheetData>
  <sheetProtection/>
  <mergeCells count="11">
    <mergeCell ref="D5:D7"/>
    <mergeCell ref="A10:C10"/>
    <mergeCell ref="A11:C11"/>
    <mergeCell ref="A1:B1"/>
    <mergeCell ref="A4:C4"/>
    <mergeCell ref="D10:F10"/>
    <mergeCell ref="A12:A16"/>
    <mergeCell ref="E3:G3"/>
    <mergeCell ref="E4:G4"/>
    <mergeCell ref="F5:G5"/>
    <mergeCell ref="F6:G6"/>
  </mergeCells>
  <printOptions horizont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21"/>
  <sheetViews>
    <sheetView view="pageBreakPreview" zoomScaleSheetLayoutView="100" zoomScalePageLayoutView="0" workbookViewId="0" topLeftCell="A1">
      <selection activeCell="H8" sqref="H8:L8"/>
    </sheetView>
  </sheetViews>
  <sheetFormatPr defaultColWidth="9.00390625" defaultRowHeight="13.5"/>
  <cols>
    <col min="1" max="1" width="7.75390625" style="1" customWidth="1"/>
    <col min="2" max="2" width="8.00390625" style="1" customWidth="1"/>
    <col min="3" max="3" width="10.375" style="1" customWidth="1"/>
    <col min="4" max="4" width="3.375" style="1" bestFit="1" customWidth="1"/>
    <col min="5" max="5" width="12.50390625" style="1" customWidth="1"/>
    <col min="6" max="6" width="3.375" style="1" bestFit="1" customWidth="1"/>
    <col min="7" max="7" width="12.375" style="1" customWidth="1"/>
    <col min="8" max="8" width="9.25390625" style="1" customWidth="1"/>
    <col min="9" max="9" width="3.375" style="1" bestFit="1" customWidth="1"/>
    <col min="10" max="10" width="6.25390625" style="1" customWidth="1"/>
    <col min="11" max="11" width="3.375" style="1" customWidth="1"/>
    <col min="12" max="12" width="11.75390625" style="1" customWidth="1"/>
    <col min="13" max="13" width="5.25390625" style="1" customWidth="1"/>
    <col min="14" max="14" width="11.625" style="1" customWidth="1"/>
    <col min="15" max="15" width="11.375" style="1" bestFit="1" customWidth="1"/>
    <col min="16" max="16" width="4.125" style="1" customWidth="1"/>
    <col min="17" max="17" width="11.00390625" style="1" bestFit="1" customWidth="1"/>
    <col min="18" max="18" width="14.875" style="1" customWidth="1"/>
    <col min="19" max="23" width="8.375" style="1" customWidth="1"/>
    <col min="24" max="16384" width="9.00390625" style="1" customWidth="1"/>
  </cols>
  <sheetData>
    <row r="1" spans="17:23" ht="13.5">
      <c r="Q1" s="39"/>
      <c r="R1" s="39"/>
      <c r="S1" s="65">
        <f>IF(O$2&lt;=9999000,1,"")</f>
      </c>
      <c r="T1" s="65">
        <f>IF(AND($O$2&gt;=10000000,$O$2&lt;=49999000),2,"")</f>
        <v>2</v>
      </c>
      <c r="U1" s="65">
        <f>IF(AND($O$2&gt;=50000000,$O$2&lt;=99999000),3,"")</f>
      </c>
      <c r="V1" s="65">
        <f>IF(AND($O$2&gt;=100000000,$O$2&lt;=499999000),4,"")</f>
      </c>
      <c r="W1" s="65">
        <f>IF($O$2&gt;=500000000,5,"")</f>
      </c>
    </row>
    <row r="2" spans="14:23" ht="41.25" thickBot="1">
      <c r="N2" s="47" t="s">
        <v>27</v>
      </c>
      <c r="O2" s="55">
        <f>I15</f>
        <v>31500000</v>
      </c>
      <c r="P2" s="41"/>
      <c r="Q2" s="50" t="s">
        <v>74</v>
      </c>
      <c r="R2" s="48" t="s">
        <v>64</v>
      </c>
      <c r="S2" s="49" t="s">
        <v>77</v>
      </c>
      <c r="T2" s="49" t="s">
        <v>78</v>
      </c>
      <c r="U2" s="49" t="s">
        <v>79</v>
      </c>
      <c r="V2" s="49" t="s">
        <v>80</v>
      </c>
      <c r="W2" s="49" t="s">
        <v>81</v>
      </c>
    </row>
    <row r="3" spans="1:23" ht="41.25" thickBot="1">
      <c r="A3" s="227" t="s">
        <v>194</v>
      </c>
      <c r="B3" s="227"/>
      <c r="J3" s="226">
        <v>43967</v>
      </c>
      <c r="K3" s="226"/>
      <c r="L3" s="226"/>
      <c r="N3" s="47" t="s">
        <v>34</v>
      </c>
      <c r="O3" s="145">
        <v>0.5</v>
      </c>
      <c r="P3" s="42"/>
      <c r="Q3" s="39">
        <v>1</v>
      </c>
      <c r="R3" s="45" t="s">
        <v>28</v>
      </c>
      <c r="S3" s="40" t="s">
        <v>35</v>
      </c>
      <c r="T3" s="40" t="s">
        <v>36</v>
      </c>
      <c r="U3" s="40" t="s">
        <v>37</v>
      </c>
      <c r="V3" s="40" t="s">
        <v>38</v>
      </c>
      <c r="W3" s="40" t="s">
        <v>39</v>
      </c>
    </row>
    <row r="4" spans="14:23" ht="22.5" customHeight="1" thickBot="1">
      <c r="N4" s="44" t="s">
        <v>74</v>
      </c>
      <c r="O4" s="146">
        <v>1</v>
      </c>
      <c r="Q4" s="39">
        <v>2</v>
      </c>
      <c r="R4" s="45" t="s">
        <v>29</v>
      </c>
      <c r="S4" s="40" t="s">
        <v>35</v>
      </c>
      <c r="T4" s="40" t="s">
        <v>40</v>
      </c>
      <c r="U4" s="40" t="s">
        <v>41</v>
      </c>
      <c r="V4" s="40" t="s">
        <v>42</v>
      </c>
      <c r="W4" s="40" t="s">
        <v>43</v>
      </c>
    </row>
    <row r="5" spans="1:23" ht="22.5" customHeight="1">
      <c r="A5" s="202" t="s">
        <v>202</v>
      </c>
      <c r="B5" s="202"/>
      <c r="C5" s="202"/>
      <c r="D5" s="64" t="s">
        <v>89</v>
      </c>
      <c r="N5" s="39" t="s">
        <v>76</v>
      </c>
      <c r="O5" s="147">
        <f>SUM($S$1:$W$1)</f>
        <v>2</v>
      </c>
      <c r="Q5" s="39">
        <v>3</v>
      </c>
      <c r="R5" s="45" t="s">
        <v>30</v>
      </c>
      <c r="S5" s="40" t="s">
        <v>44</v>
      </c>
      <c r="T5" s="40" t="s">
        <v>45</v>
      </c>
      <c r="U5" s="40" t="s">
        <v>41</v>
      </c>
      <c r="V5" s="40" t="s">
        <v>42</v>
      </c>
      <c r="W5" s="40" t="s">
        <v>46</v>
      </c>
    </row>
    <row r="6" spans="17:23" ht="22.5" customHeight="1">
      <c r="Q6" s="39">
        <v>4</v>
      </c>
      <c r="R6" s="45" t="s">
        <v>31</v>
      </c>
      <c r="S6" s="40" t="s">
        <v>47</v>
      </c>
      <c r="T6" s="40" t="s">
        <v>48</v>
      </c>
      <c r="U6" s="40" t="s">
        <v>49</v>
      </c>
      <c r="V6" s="40" t="s">
        <v>50</v>
      </c>
      <c r="W6" s="40" t="s">
        <v>51</v>
      </c>
    </row>
    <row r="7" spans="5:23" ht="22.5" customHeight="1">
      <c r="E7" s="38" t="s">
        <v>137</v>
      </c>
      <c r="G7" s="1" t="s">
        <v>88</v>
      </c>
      <c r="H7" s="227"/>
      <c r="I7" s="227"/>
      <c r="J7" s="227"/>
      <c r="K7" s="227"/>
      <c r="L7" s="227"/>
      <c r="Q7" s="39">
        <v>5</v>
      </c>
      <c r="R7" s="45" t="s">
        <v>32</v>
      </c>
      <c r="S7" s="40" t="s">
        <v>52</v>
      </c>
      <c r="T7" s="40" t="s">
        <v>41</v>
      </c>
      <c r="U7" s="40" t="s">
        <v>53</v>
      </c>
      <c r="V7" s="40" t="s">
        <v>46</v>
      </c>
      <c r="W7" s="40" t="s">
        <v>39</v>
      </c>
    </row>
    <row r="8" spans="7:23" ht="22.5" customHeight="1">
      <c r="G8" s="1" t="s">
        <v>87</v>
      </c>
      <c r="H8" s="227"/>
      <c r="I8" s="227"/>
      <c r="J8" s="227"/>
      <c r="K8" s="227"/>
      <c r="L8" s="227"/>
      <c r="Q8" s="39">
        <v>6</v>
      </c>
      <c r="R8" s="45" t="s">
        <v>33</v>
      </c>
      <c r="S8" s="40" t="s">
        <v>47</v>
      </c>
      <c r="T8" s="40" t="s">
        <v>45</v>
      </c>
      <c r="U8" s="40" t="s">
        <v>49</v>
      </c>
      <c r="V8" s="40" t="s">
        <v>38</v>
      </c>
      <c r="W8" s="40" t="s">
        <v>51</v>
      </c>
    </row>
    <row r="9" spans="7:23" ht="22.5" customHeight="1">
      <c r="G9" s="1" t="s">
        <v>86</v>
      </c>
      <c r="H9" s="230" t="s">
        <v>92</v>
      </c>
      <c r="I9" s="230"/>
      <c r="J9" s="230"/>
      <c r="K9" s="230"/>
      <c r="L9" s="230"/>
      <c r="M9" s="43"/>
      <c r="Q9" s="39">
        <v>7</v>
      </c>
      <c r="R9" s="45" t="s">
        <v>54</v>
      </c>
      <c r="S9" s="40" t="s">
        <v>58</v>
      </c>
      <c r="T9" s="40" t="s">
        <v>37</v>
      </c>
      <c r="U9" s="40" t="s">
        <v>53</v>
      </c>
      <c r="V9" s="40" t="s">
        <v>59</v>
      </c>
      <c r="W9" s="40" t="s">
        <v>60</v>
      </c>
    </row>
    <row r="10" spans="17:23" ht="22.5" customHeight="1">
      <c r="Q10" s="39">
        <v>8</v>
      </c>
      <c r="R10" s="45" t="s">
        <v>55</v>
      </c>
      <c r="S10" s="40" t="s">
        <v>40</v>
      </c>
      <c r="T10" s="40" t="s">
        <v>61</v>
      </c>
      <c r="U10" s="40" t="s">
        <v>50</v>
      </c>
      <c r="V10" s="40" t="s">
        <v>42</v>
      </c>
      <c r="W10" s="40" t="s">
        <v>51</v>
      </c>
    </row>
    <row r="11" spans="1:23" ht="22.5" customHeight="1">
      <c r="A11" s="210" t="s">
        <v>85</v>
      </c>
      <c r="B11" s="210"/>
      <c r="C11" s="210"/>
      <c r="D11" s="210"/>
      <c r="E11" s="210"/>
      <c r="F11" s="210"/>
      <c r="G11" s="210"/>
      <c r="H11" s="210"/>
      <c r="I11" s="210"/>
      <c r="J11" s="210"/>
      <c r="K11" s="210"/>
      <c r="L11" s="210"/>
      <c r="Q11" s="39">
        <v>9</v>
      </c>
      <c r="R11" s="45" t="s">
        <v>56</v>
      </c>
      <c r="S11" s="40" t="s">
        <v>37</v>
      </c>
      <c r="T11" s="40" t="s">
        <v>42</v>
      </c>
      <c r="U11" s="40" t="s">
        <v>51</v>
      </c>
      <c r="V11" s="40" t="s">
        <v>62</v>
      </c>
      <c r="W11" s="40" t="s">
        <v>63</v>
      </c>
    </row>
    <row r="12" spans="17:23" ht="22.5" customHeight="1">
      <c r="Q12" s="39">
        <v>10</v>
      </c>
      <c r="R12" s="45" t="s">
        <v>57</v>
      </c>
      <c r="S12" s="40" t="s">
        <v>59</v>
      </c>
      <c r="T12" s="40" t="s">
        <v>39</v>
      </c>
      <c r="U12" s="40" t="s">
        <v>62</v>
      </c>
      <c r="V12" s="40" t="s">
        <v>63</v>
      </c>
      <c r="W12" s="40" t="s">
        <v>63</v>
      </c>
    </row>
    <row r="13" ht="27.75" customHeight="1">
      <c r="A13" s="1" t="s">
        <v>101</v>
      </c>
    </row>
    <row r="14" spans="1:18" ht="27.75" customHeight="1">
      <c r="A14" s="211" t="s">
        <v>94</v>
      </c>
      <c r="B14" s="211"/>
      <c r="C14" s="223"/>
      <c r="D14" s="224"/>
      <c r="E14" s="224"/>
      <c r="F14" s="224"/>
      <c r="G14" s="224"/>
      <c r="H14" s="225"/>
      <c r="I14" s="212" t="s">
        <v>64</v>
      </c>
      <c r="J14" s="214"/>
      <c r="K14" s="212" t="str">
        <f>R14</f>
        <v>舗  装</v>
      </c>
      <c r="L14" s="214"/>
      <c r="Q14" s="39" t="s">
        <v>74</v>
      </c>
      <c r="R14" s="50" t="str">
        <f>VLOOKUP($O$4,$Q$3:$R$12,2)</f>
        <v>舗  装</v>
      </c>
    </row>
    <row r="15" spans="1:18" ht="27.75" customHeight="1">
      <c r="A15" s="211" t="s">
        <v>65</v>
      </c>
      <c r="B15" s="211"/>
      <c r="C15" s="215">
        <v>43967</v>
      </c>
      <c r="D15" s="216"/>
      <c r="E15" s="217"/>
      <c r="F15" s="212" t="s">
        <v>84</v>
      </c>
      <c r="G15" s="213"/>
      <c r="H15" s="214"/>
      <c r="I15" s="218">
        <v>31500000</v>
      </c>
      <c r="J15" s="219"/>
      <c r="K15" s="219"/>
      <c r="L15" s="220"/>
      <c r="Q15" s="39" t="s">
        <v>75</v>
      </c>
      <c r="R15" s="50" t="str">
        <f>HLOOKUP($O$5,$S$1:$W$2,2)</f>
        <v>10,000～49,999</v>
      </c>
    </row>
    <row r="16" spans="1:12" ht="37.5" customHeight="1">
      <c r="A16" s="201" t="s">
        <v>69</v>
      </c>
      <c r="B16" s="201"/>
      <c r="C16" s="57" t="s">
        <v>66</v>
      </c>
      <c r="D16" s="46" t="s">
        <v>67</v>
      </c>
      <c r="E16" s="58" t="s">
        <v>71</v>
      </c>
      <c r="F16" s="46" t="s">
        <v>67</v>
      </c>
      <c r="G16" s="198" t="s">
        <v>68</v>
      </c>
      <c r="H16" s="198"/>
      <c r="I16" s="228" t="s">
        <v>100</v>
      </c>
      <c r="J16" s="229"/>
      <c r="K16" s="229"/>
      <c r="L16" s="59" t="s">
        <v>82</v>
      </c>
    </row>
    <row r="17" spans="1:12" ht="37.5" customHeight="1">
      <c r="A17" s="201"/>
      <c r="B17" s="201"/>
      <c r="C17" s="221">
        <f>$O$2</f>
        <v>31500000</v>
      </c>
      <c r="D17" s="206" t="s">
        <v>67</v>
      </c>
      <c r="E17" s="60" t="str">
        <f>INDEX($S$3:$W$12,MATCH($R$14,$R$3:$R$12,0),MATCH($R$15,$S$2:$W$2,0))</f>
        <v>3.3</v>
      </c>
      <c r="F17" s="206" t="s">
        <v>67</v>
      </c>
      <c r="G17" s="199">
        <f>$O$3</f>
        <v>0.5</v>
      </c>
      <c r="H17" s="199"/>
      <c r="I17" s="206" t="s">
        <v>72</v>
      </c>
      <c r="J17" s="206">
        <v>310</v>
      </c>
      <c r="K17" s="206" t="s">
        <v>70</v>
      </c>
      <c r="L17" s="204">
        <f>($C$17*($E$17/$E$18)*($G$17/$G$18)/$J$17)</f>
        <v>239.51612903225808</v>
      </c>
    </row>
    <row r="18" spans="1:12" ht="37.5" customHeight="1">
      <c r="A18" s="201"/>
      <c r="B18" s="201"/>
      <c r="C18" s="222"/>
      <c r="D18" s="207"/>
      <c r="E18" s="52">
        <v>1000</v>
      </c>
      <c r="F18" s="207"/>
      <c r="G18" s="203">
        <v>0.7</v>
      </c>
      <c r="H18" s="203"/>
      <c r="I18" s="207"/>
      <c r="J18" s="207"/>
      <c r="K18" s="207"/>
      <c r="L18" s="205"/>
    </row>
    <row r="19" spans="1:12" ht="37.5" customHeight="1">
      <c r="A19" s="201" t="s">
        <v>83</v>
      </c>
      <c r="B19" s="201"/>
      <c r="C19" s="51">
        <f>ROUNDUP($L$17,0)</f>
        <v>240</v>
      </c>
      <c r="D19" s="52" t="s">
        <v>67</v>
      </c>
      <c r="E19" s="52">
        <v>310</v>
      </c>
      <c r="F19" s="52" t="s">
        <v>70</v>
      </c>
      <c r="G19" s="200">
        <f>C19*E19</f>
        <v>74400</v>
      </c>
      <c r="H19" s="200"/>
      <c r="I19" s="52" t="s">
        <v>73</v>
      </c>
      <c r="J19" s="53"/>
      <c r="K19" s="53"/>
      <c r="L19" s="54"/>
    </row>
    <row r="20" spans="1:12" ht="323.25" customHeight="1">
      <c r="A20" s="56" t="s">
        <v>91</v>
      </c>
      <c r="B20" s="208" t="s">
        <v>90</v>
      </c>
      <c r="C20" s="208"/>
      <c r="D20" s="208"/>
      <c r="E20" s="208"/>
      <c r="F20" s="208"/>
      <c r="G20" s="208"/>
      <c r="H20" s="208"/>
      <c r="I20" s="208"/>
      <c r="J20" s="208"/>
      <c r="K20" s="208"/>
      <c r="L20" s="209"/>
    </row>
    <row r="21" ht="23.25" customHeight="1">
      <c r="A21" s="1" t="s">
        <v>93</v>
      </c>
    </row>
    <row r="22" ht="23.25" customHeight="1"/>
  </sheetData>
  <sheetProtection/>
  <mergeCells count="30">
    <mergeCell ref="J3:L3"/>
    <mergeCell ref="A3:B3"/>
    <mergeCell ref="I16:K16"/>
    <mergeCell ref="H7:L7"/>
    <mergeCell ref="H8:L8"/>
    <mergeCell ref="H9:L9"/>
    <mergeCell ref="I15:L15"/>
    <mergeCell ref="C17:C18"/>
    <mergeCell ref="D17:D18"/>
    <mergeCell ref="F17:F18"/>
    <mergeCell ref="C14:H14"/>
    <mergeCell ref="I14:J14"/>
    <mergeCell ref="K14:L14"/>
    <mergeCell ref="L17:L18"/>
    <mergeCell ref="K17:K18"/>
    <mergeCell ref="J17:J18"/>
    <mergeCell ref="I17:I18"/>
    <mergeCell ref="B20:L20"/>
    <mergeCell ref="A11:L11"/>
    <mergeCell ref="A14:B14"/>
    <mergeCell ref="A15:B15"/>
    <mergeCell ref="A16:B18"/>
    <mergeCell ref="F15:H15"/>
    <mergeCell ref="G16:H16"/>
    <mergeCell ref="G17:H17"/>
    <mergeCell ref="G19:H19"/>
    <mergeCell ref="A19:B19"/>
    <mergeCell ref="A5:C5"/>
    <mergeCell ref="G18:H18"/>
    <mergeCell ref="C15:E15"/>
  </mergeCells>
  <printOptions horizontalCentered="1"/>
  <pageMargins left="0.5905511811023623" right="0.5905511811023623" top="0.4724409448818898" bottom="0.6692913385826772" header="0.1968503937007874" footer="0.35433070866141736"/>
  <pageSetup horizontalDpi="600" verticalDpi="600" orientation="portrait" paperSize="9" r:id="rId3"/>
  <colBreaks count="1" manualBreakCount="1">
    <brk id="12" max="65535" man="1"/>
  </colBreaks>
  <legacyDrawing r:id="rId2"/>
</worksheet>
</file>

<file path=xl/worksheets/sheet5.xml><?xml version="1.0" encoding="utf-8"?>
<worksheet xmlns="http://schemas.openxmlformats.org/spreadsheetml/2006/main" xmlns:r="http://schemas.openxmlformats.org/officeDocument/2006/relationships">
  <dimension ref="A1:E24"/>
  <sheetViews>
    <sheetView view="pageBreakPreview" zoomScaleSheetLayoutView="100" zoomScalePageLayoutView="0" workbookViewId="0" topLeftCell="A1">
      <selection activeCell="B14" sqref="B14"/>
    </sheetView>
  </sheetViews>
  <sheetFormatPr defaultColWidth="9.00390625" defaultRowHeight="13.5"/>
  <cols>
    <col min="1" max="1" width="13.50390625" style="101" customWidth="1"/>
    <col min="2" max="2" width="15.125" style="101" customWidth="1"/>
    <col min="3" max="3" width="11.625" style="101" customWidth="1"/>
    <col min="4" max="4" width="6.50390625" style="101" customWidth="1"/>
    <col min="5" max="5" width="39.50390625" style="101" customWidth="1"/>
    <col min="6" max="16384" width="9.00390625" style="101" customWidth="1"/>
  </cols>
  <sheetData>
    <row r="1" spans="1:4" ht="16.5" customHeight="1">
      <c r="A1" s="232" t="s">
        <v>155</v>
      </c>
      <c r="B1" s="232"/>
      <c r="C1" s="95"/>
      <c r="D1" s="95"/>
    </row>
    <row r="2" spans="2:5" ht="16.5" customHeight="1">
      <c r="B2" s="96"/>
      <c r="C2" s="96"/>
      <c r="D2" s="96"/>
      <c r="E2" s="96" t="s">
        <v>203</v>
      </c>
    </row>
    <row r="3" spans="1:4" ht="16.5" customHeight="1">
      <c r="A3" s="95"/>
      <c r="B3" s="95"/>
      <c r="C3" s="95"/>
      <c r="D3" s="95"/>
    </row>
    <row r="4" spans="1:4" ht="16.5" customHeight="1">
      <c r="A4" s="232" t="s">
        <v>204</v>
      </c>
      <c r="B4" s="232"/>
      <c r="C4" s="232"/>
      <c r="D4" s="95"/>
    </row>
    <row r="5" spans="1:4" ht="16.5" customHeight="1">
      <c r="A5" s="95"/>
      <c r="B5" s="95"/>
      <c r="C5" s="95"/>
      <c r="D5" s="95"/>
    </row>
    <row r="6" spans="3:5" ht="16.5" customHeight="1">
      <c r="C6" s="97" t="s">
        <v>137</v>
      </c>
      <c r="D6" s="101" t="s">
        <v>138</v>
      </c>
      <c r="E6" s="95"/>
    </row>
    <row r="7" spans="1:4" ht="16.5" customHeight="1">
      <c r="A7" s="95"/>
      <c r="B7" s="95"/>
      <c r="C7" s="95"/>
      <c r="D7" s="95"/>
    </row>
    <row r="8" spans="4:5" ht="16.5" customHeight="1">
      <c r="D8" s="101" t="s">
        <v>139</v>
      </c>
      <c r="E8" s="96" t="s">
        <v>156</v>
      </c>
    </row>
    <row r="9" spans="1:4" ht="16.5" customHeight="1">
      <c r="A9" s="95"/>
      <c r="B9" s="95"/>
      <c r="C9" s="95"/>
      <c r="D9" s="95"/>
    </row>
    <row r="10" spans="1:4" ht="16.5" customHeight="1">
      <c r="A10" s="95"/>
      <c r="B10" s="95"/>
      <c r="C10" s="95"/>
      <c r="D10" s="95"/>
    </row>
    <row r="11" spans="1:5" ht="16.5" customHeight="1">
      <c r="A11" s="231" t="s">
        <v>132</v>
      </c>
      <c r="B11" s="231"/>
      <c r="C11" s="231"/>
      <c r="D11" s="231"/>
      <c r="E11" s="231"/>
    </row>
    <row r="12" spans="1:4" ht="16.5" customHeight="1">
      <c r="A12" s="95"/>
      <c r="B12" s="95"/>
      <c r="C12" s="95"/>
      <c r="D12" s="95"/>
    </row>
    <row r="13" spans="1:5" ht="48.75" customHeight="1">
      <c r="A13" s="232" t="s">
        <v>205</v>
      </c>
      <c r="B13" s="232"/>
      <c r="C13" s="232"/>
      <c r="D13" s="232"/>
      <c r="E13" s="232"/>
    </row>
    <row r="14" spans="1:4" ht="14.25">
      <c r="A14" s="95"/>
      <c r="B14" s="95"/>
      <c r="C14" s="95"/>
      <c r="D14" s="95"/>
    </row>
    <row r="15" spans="1:5" ht="14.25">
      <c r="A15" s="231" t="s">
        <v>133</v>
      </c>
      <c r="B15" s="231"/>
      <c r="C15" s="231"/>
      <c r="D15" s="231"/>
      <c r="E15" s="231"/>
    </row>
    <row r="16" spans="1:4" ht="14.25">
      <c r="A16" s="95"/>
      <c r="B16" s="95"/>
      <c r="C16" s="95"/>
      <c r="D16" s="95"/>
    </row>
    <row r="17" spans="1:5" ht="21" customHeight="1">
      <c r="A17" s="89" t="s">
        <v>157</v>
      </c>
      <c r="B17" s="190"/>
      <c r="C17" s="191"/>
      <c r="D17" s="191"/>
      <c r="E17" s="239"/>
    </row>
    <row r="18" spans="1:5" ht="21" customHeight="1">
      <c r="A18" s="89" t="s">
        <v>134</v>
      </c>
      <c r="B18" s="190"/>
      <c r="C18" s="191"/>
      <c r="D18" s="191"/>
      <c r="E18" s="239"/>
    </row>
    <row r="19" spans="1:5" ht="21" customHeight="1">
      <c r="A19" s="89" t="s">
        <v>135</v>
      </c>
      <c r="B19" s="190"/>
      <c r="C19" s="191"/>
      <c r="D19" s="191"/>
      <c r="E19" s="239"/>
    </row>
    <row r="20" spans="1:4" ht="21" customHeight="1">
      <c r="A20" s="95"/>
      <c r="B20" s="95"/>
      <c r="C20" s="95"/>
      <c r="D20" s="95"/>
    </row>
    <row r="21" spans="1:5" ht="21" customHeight="1">
      <c r="A21" s="232" t="s">
        <v>136</v>
      </c>
      <c r="B21" s="232"/>
      <c r="C21" s="232"/>
      <c r="D21" s="232"/>
      <c r="E21" s="232"/>
    </row>
    <row r="22" spans="1:5" ht="121.5" customHeight="1">
      <c r="A22" s="236"/>
      <c r="B22" s="237"/>
      <c r="C22" s="237"/>
      <c r="D22" s="237"/>
      <c r="E22" s="238"/>
    </row>
    <row r="23" spans="1:5" ht="121.5" customHeight="1">
      <c r="A23" s="233"/>
      <c r="B23" s="234"/>
      <c r="C23" s="234"/>
      <c r="D23" s="234"/>
      <c r="E23" s="235"/>
    </row>
    <row r="24" spans="1:5" ht="23.25" customHeight="1">
      <c r="A24" s="232" t="s">
        <v>158</v>
      </c>
      <c r="B24" s="232"/>
      <c r="C24" s="232"/>
      <c r="D24" s="232"/>
      <c r="E24" s="232"/>
    </row>
  </sheetData>
  <sheetProtection/>
  <mergeCells count="12">
    <mergeCell ref="A1:B1"/>
    <mergeCell ref="B17:E17"/>
    <mergeCell ref="B18:E18"/>
    <mergeCell ref="B19:E19"/>
    <mergeCell ref="A15:E15"/>
    <mergeCell ref="A13:E13"/>
    <mergeCell ref="A11:E11"/>
    <mergeCell ref="A4:C4"/>
    <mergeCell ref="A21:E21"/>
    <mergeCell ref="A23:E23"/>
    <mergeCell ref="A24:E24"/>
    <mergeCell ref="A22:E22"/>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B7" sqref="B7"/>
    </sheetView>
  </sheetViews>
  <sheetFormatPr defaultColWidth="9.00390625" defaultRowHeight="13.5"/>
  <cols>
    <col min="1" max="1" width="13.50390625" style="101" customWidth="1"/>
    <col min="2" max="2" width="15.125" style="101" customWidth="1"/>
    <col min="3" max="3" width="11.625" style="101" customWidth="1"/>
    <col min="4" max="4" width="7.50390625" style="101" customWidth="1"/>
    <col min="5" max="5" width="38.50390625" style="101" customWidth="1"/>
    <col min="6" max="16384" width="9.00390625" style="101" customWidth="1"/>
  </cols>
  <sheetData>
    <row r="1" spans="1:4" ht="16.5" customHeight="1">
      <c r="A1" s="232" t="s">
        <v>195</v>
      </c>
      <c r="B1" s="232"/>
      <c r="C1" s="95"/>
      <c r="D1" s="95"/>
    </row>
    <row r="2" spans="2:5" ht="16.5" customHeight="1">
      <c r="B2" s="96"/>
      <c r="C2" s="96"/>
      <c r="D2" s="96"/>
      <c r="E2" s="96" t="s">
        <v>203</v>
      </c>
    </row>
    <row r="3" spans="1:4" ht="16.5" customHeight="1">
      <c r="A3" s="95"/>
      <c r="B3" s="95"/>
      <c r="C3" s="95"/>
      <c r="D3" s="95"/>
    </row>
    <row r="4" spans="1:4" ht="16.5" customHeight="1">
      <c r="A4" s="232" t="s">
        <v>204</v>
      </c>
      <c r="B4" s="232"/>
      <c r="C4" s="232"/>
      <c r="D4" s="95"/>
    </row>
    <row r="5" spans="1:4" ht="16.5" customHeight="1">
      <c r="A5" s="95"/>
      <c r="B5" s="95"/>
      <c r="C5" s="95"/>
      <c r="D5" s="95"/>
    </row>
    <row r="6" spans="3:5" ht="16.5" customHeight="1">
      <c r="C6" s="97" t="s">
        <v>137</v>
      </c>
      <c r="D6" s="101" t="s">
        <v>138</v>
      </c>
      <c r="E6" s="95"/>
    </row>
    <row r="7" spans="1:4" ht="16.5" customHeight="1">
      <c r="A7" s="95"/>
      <c r="B7" s="95"/>
      <c r="C7" s="95"/>
      <c r="D7" s="95"/>
    </row>
    <row r="8" spans="4:5" ht="16.5" customHeight="1">
      <c r="D8" s="101" t="s">
        <v>139</v>
      </c>
      <c r="E8" s="96" t="s">
        <v>156</v>
      </c>
    </row>
    <row r="9" spans="1:4" ht="16.5" customHeight="1">
      <c r="A9" s="95"/>
      <c r="B9" s="95"/>
      <c r="C9" s="95"/>
      <c r="D9" s="95"/>
    </row>
    <row r="10" spans="1:4" ht="16.5" customHeight="1">
      <c r="A10" s="95"/>
      <c r="B10" s="95"/>
      <c r="C10" s="95"/>
      <c r="D10" s="95"/>
    </row>
    <row r="11" spans="1:5" ht="16.5" customHeight="1">
      <c r="A11" s="231" t="s">
        <v>159</v>
      </c>
      <c r="B11" s="231"/>
      <c r="C11" s="231"/>
      <c r="D11" s="231"/>
      <c r="E11" s="231"/>
    </row>
    <row r="12" spans="1:4" ht="16.5" customHeight="1">
      <c r="A12" s="95"/>
      <c r="B12" s="95"/>
      <c r="C12" s="95"/>
      <c r="D12" s="95"/>
    </row>
    <row r="13" spans="1:5" ht="16.5" customHeight="1">
      <c r="A13" s="232" t="s">
        <v>160</v>
      </c>
      <c r="B13" s="232"/>
      <c r="C13" s="232"/>
      <c r="D13" s="232"/>
      <c r="E13" s="232"/>
    </row>
    <row r="14" spans="1:4" ht="16.5" customHeight="1">
      <c r="A14" s="95"/>
      <c r="B14" s="95"/>
      <c r="C14" s="95"/>
      <c r="D14" s="95"/>
    </row>
    <row r="15" spans="1:5" ht="16.5" customHeight="1">
      <c r="A15" s="231" t="s">
        <v>133</v>
      </c>
      <c r="B15" s="231"/>
      <c r="C15" s="231"/>
      <c r="D15" s="231"/>
      <c r="E15" s="231"/>
    </row>
    <row r="16" spans="1:4" ht="16.5" customHeight="1">
      <c r="A16" s="95"/>
      <c r="B16" s="95"/>
      <c r="C16" s="95"/>
      <c r="D16" s="95"/>
    </row>
    <row r="17" spans="1:5" ht="16.5" customHeight="1">
      <c r="A17" s="232" t="s">
        <v>161</v>
      </c>
      <c r="B17" s="232"/>
      <c r="C17" s="232"/>
      <c r="D17" s="232"/>
      <c r="E17" s="232"/>
    </row>
    <row r="18" spans="1:5" ht="121.5" customHeight="1">
      <c r="A18" s="236"/>
      <c r="B18" s="237"/>
      <c r="C18" s="237"/>
      <c r="D18" s="237"/>
      <c r="E18" s="238"/>
    </row>
    <row r="19" spans="1:5" ht="121.5" customHeight="1">
      <c r="A19" s="233"/>
      <c r="B19" s="234"/>
      <c r="C19" s="234"/>
      <c r="D19" s="234"/>
      <c r="E19" s="235"/>
    </row>
    <row r="20" spans="1:5" ht="23.25" customHeight="1">
      <c r="A20" s="232" t="s">
        <v>158</v>
      </c>
      <c r="B20" s="232"/>
      <c r="C20" s="232"/>
      <c r="D20" s="232"/>
      <c r="E20" s="232"/>
    </row>
  </sheetData>
  <sheetProtection/>
  <mergeCells count="9">
    <mergeCell ref="A17:E17"/>
    <mergeCell ref="A19:E19"/>
    <mergeCell ref="A20:E20"/>
    <mergeCell ref="A18:E18"/>
    <mergeCell ref="A1:B1"/>
    <mergeCell ref="A15:E15"/>
    <mergeCell ref="A13:E13"/>
    <mergeCell ref="A11:E11"/>
    <mergeCell ref="A4:C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F11" sqref="F11"/>
    </sheetView>
  </sheetViews>
  <sheetFormatPr defaultColWidth="9.00390625" defaultRowHeight="22.5" customHeight="1"/>
  <cols>
    <col min="1" max="1" width="13.375" style="19" customWidth="1"/>
    <col min="2" max="3" width="8.25390625" style="19" customWidth="1"/>
    <col min="4" max="6" width="9.75390625" style="19" customWidth="1"/>
    <col min="7" max="8" width="6.00390625" style="19" customWidth="1"/>
    <col min="9" max="9" width="5.125" style="19" customWidth="1"/>
    <col min="10" max="10" width="5.75390625" style="19" customWidth="1"/>
    <col min="11" max="11" width="11.875" style="19" customWidth="1"/>
    <col min="12" max="12" width="9.625" style="19" customWidth="1"/>
    <col min="13" max="13" width="24.75390625" style="19" customWidth="1"/>
    <col min="14" max="16384" width="9.00390625" style="19" customWidth="1"/>
  </cols>
  <sheetData>
    <row r="1" ht="22.5" customHeight="1">
      <c r="M1" s="104" t="s">
        <v>162</v>
      </c>
    </row>
    <row r="2" spans="1:13" ht="22.5" customHeight="1">
      <c r="A2" s="240" t="s">
        <v>188</v>
      </c>
      <c r="B2" s="240"/>
      <c r="C2" s="240"/>
      <c r="D2" s="240"/>
      <c r="E2" s="93"/>
      <c r="F2" s="93"/>
      <c r="G2" s="93"/>
      <c r="I2" s="118" t="s">
        <v>163</v>
      </c>
      <c r="J2" s="120"/>
      <c r="K2" s="243"/>
      <c r="L2" s="243"/>
      <c r="M2" s="243"/>
    </row>
    <row r="3" spans="1:13" ht="22.5" customHeight="1">
      <c r="A3" s="93"/>
      <c r="B3" s="93"/>
      <c r="C3" s="93"/>
      <c r="D3" s="93"/>
      <c r="E3" s="93"/>
      <c r="F3" s="93"/>
      <c r="G3" s="93"/>
      <c r="I3" s="119" t="s">
        <v>164</v>
      </c>
      <c r="J3" s="67"/>
      <c r="K3" s="244"/>
      <c r="L3" s="244"/>
      <c r="M3" s="244"/>
    </row>
    <row r="4" spans="1:13" ht="22.5" customHeight="1">
      <c r="A4" s="93"/>
      <c r="B4" s="93"/>
      <c r="C4" s="93"/>
      <c r="D4" s="93"/>
      <c r="E4" s="93"/>
      <c r="F4" s="93"/>
      <c r="G4" s="93"/>
      <c r="I4" s="119" t="s">
        <v>165</v>
      </c>
      <c r="J4" s="67"/>
      <c r="K4" s="244"/>
      <c r="L4" s="244"/>
      <c r="M4" s="244"/>
    </row>
    <row r="5" spans="1:13" ht="22.5" customHeight="1">
      <c r="A5" s="93"/>
      <c r="B5" s="93"/>
      <c r="C5" s="93"/>
      <c r="D5" s="93"/>
      <c r="E5" s="93"/>
      <c r="F5" s="93"/>
      <c r="G5" s="93"/>
      <c r="I5" s="118" t="s">
        <v>166</v>
      </c>
      <c r="J5" s="67"/>
      <c r="K5" s="245" t="s">
        <v>201</v>
      </c>
      <c r="L5" s="245"/>
      <c r="M5" s="245"/>
    </row>
    <row r="6" spans="1:13" ht="22.5" customHeight="1" thickBot="1">
      <c r="A6" s="123"/>
      <c r="B6" s="123"/>
      <c r="C6" s="123"/>
      <c r="D6" s="123"/>
      <c r="E6" s="123"/>
      <c r="F6" s="123"/>
      <c r="G6" s="123"/>
      <c r="H6" s="123"/>
      <c r="I6" s="123"/>
      <c r="J6" s="123"/>
      <c r="K6" s="123"/>
      <c r="L6" s="123"/>
      <c r="M6" s="123"/>
    </row>
    <row r="7" spans="1:13" ht="22.5" customHeight="1">
      <c r="A7" s="246" t="s">
        <v>189</v>
      </c>
      <c r="B7" s="248" t="s">
        <v>168</v>
      </c>
      <c r="C7" s="249" t="s">
        <v>169</v>
      </c>
      <c r="D7" s="248" t="s">
        <v>170</v>
      </c>
      <c r="E7" s="248"/>
      <c r="F7" s="248"/>
      <c r="G7" s="248" t="s">
        <v>171</v>
      </c>
      <c r="H7" s="248"/>
      <c r="I7" s="255" t="s">
        <v>190</v>
      </c>
      <c r="J7" s="256"/>
      <c r="K7" s="241" t="s">
        <v>191</v>
      </c>
      <c r="L7" s="241" t="s">
        <v>192</v>
      </c>
      <c r="M7" s="253" t="s">
        <v>172</v>
      </c>
    </row>
    <row r="8" spans="1:13" ht="22.5" customHeight="1" thickBot="1">
      <c r="A8" s="247"/>
      <c r="B8" s="182"/>
      <c r="C8" s="250"/>
      <c r="D8" s="117" t="s">
        <v>173</v>
      </c>
      <c r="E8" s="117" t="s">
        <v>174</v>
      </c>
      <c r="F8" s="117" t="s">
        <v>175</v>
      </c>
      <c r="G8" s="182"/>
      <c r="H8" s="182"/>
      <c r="I8" s="257"/>
      <c r="J8" s="258"/>
      <c r="K8" s="242"/>
      <c r="L8" s="242"/>
      <c r="M8" s="254"/>
    </row>
    <row r="9" spans="1:13" ht="22.5" customHeight="1" thickTop="1">
      <c r="A9" s="113"/>
      <c r="B9" s="114"/>
      <c r="C9" s="114"/>
      <c r="D9" s="115"/>
      <c r="E9" s="115"/>
      <c r="F9" s="115"/>
      <c r="G9" s="259"/>
      <c r="H9" s="259"/>
      <c r="I9" s="259"/>
      <c r="J9" s="259"/>
      <c r="K9" s="114"/>
      <c r="L9" s="114"/>
      <c r="M9" s="116"/>
    </row>
    <row r="10" spans="1:13" ht="22.5" customHeight="1">
      <c r="A10" s="105"/>
      <c r="B10" s="106"/>
      <c r="C10" s="106"/>
      <c r="D10" s="107"/>
      <c r="E10" s="107"/>
      <c r="F10" s="107"/>
      <c r="G10" s="251"/>
      <c r="H10" s="251"/>
      <c r="I10" s="251"/>
      <c r="J10" s="251"/>
      <c r="K10" s="106"/>
      <c r="L10" s="106"/>
      <c r="M10" s="108"/>
    </row>
    <row r="11" spans="1:13" ht="22.5" customHeight="1">
      <c r="A11" s="105"/>
      <c r="B11" s="106"/>
      <c r="C11" s="106"/>
      <c r="D11" s="107"/>
      <c r="E11" s="107"/>
      <c r="F11" s="107"/>
      <c r="G11" s="251"/>
      <c r="H11" s="251"/>
      <c r="I11" s="251"/>
      <c r="J11" s="251"/>
      <c r="K11" s="106"/>
      <c r="L11" s="106"/>
      <c r="M11" s="108"/>
    </row>
    <row r="12" spans="1:13" ht="22.5" customHeight="1">
      <c r="A12" s="105"/>
      <c r="B12" s="106"/>
      <c r="C12" s="106"/>
      <c r="D12" s="107"/>
      <c r="E12" s="107"/>
      <c r="F12" s="107"/>
      <c r="G12" s="251"/>
      <c r="H12" s="251"/>
      <c r="I12" s="251"/>
      <c r="J12" s="251"/>
      <c r="K12" s="106"/>
      <c r="L12" s="106"/>
      <c r="M12" s="108"/>
    </row>
    <row r="13" spans="1:13" ht="22.5" customHeight="1">
      <c r="A13" s="105"/>
      <c r="B13" s="106"/>
      <c r="C13" s="106"/>
      <c r="D13" s="107"/>
      <c r="E13" s="107"/>
      <c r="F13" s="107"/>
      <c r="G13" s="251"/>
      <c r="H13" s="251"/>
      <c r="I13" s="251"/>
      <c r="J13" s="251"/>
      <c r="K13" s="106"/>
      <c r="L13" s="106"/>
      <c r="M13" s="108"/>
    </row>
    <row r="14" spans="1:13" ht="22.5" customHeight="1">
      <c r="A14" s="105"/>
      <c r="B14" s="106"/>
      <c r="C14" s="106"/>
      <c r="D14" s="107"/>
      <c r="E14" s="107"/>
      <c r="F14" s="107"/>
      <c r="G14" s="251"/>
      <c r="H14" s="251"/>
      <c r="I14" s="251"/>
      <c r="J14" s="251"/>
      <c r="K14" s="106"/>
      <c r="L14" s="106"/>
      <c r="M14" s="108"/>
    </row>
    <row r="15" spans="1:13" ht="22.5" customHeight="1">
      <c r="A15" s="105"/>
      <c r="B15" s="106"/>
      <c r="C15" s="106"/>
      <c r="D15" s="107"/>
      <c r="E15" s="107"/>
      <c r="F15" s="107"/>
      <c r="G15" s="251"/>
      <c r="H15" s="251"/>
      <c r="I15" s="251"/>
      <c r="J15" s="251"/>
      <c r="K15" s="106"/>
      <c r="L15" s="106"/>
      <c r="M15" s="108"/>
    </row>
    <row r="16" spans="1:13" ht="22.5" customHeight="1">
      <c r="A16" s="105"/>
      <c r="B16" s="106"/>
      <c r="C16" s="106"/>
      <c r="D16" s="107"/>
      <c r="E16" s="107"/>
      <c r="F16" s="107"/>
      <c r="G16" s="251"/>
      <c r="H16" s="251"/>
      <c r="I16" s="251"/>
      <c r="J16" s="251"/>
      <c r="K16" s="106"/>
      <c r="L16" s="106"/>
      <c r="M16" s="108"/>
    </row>
    <row r="17" spans="1:13" ht="22.5" customHeight="1">
      <c r="A17" s="105"/>
      <c r="B17" s="106"/>
      <c r="C17" s="106"/>
      <c r="D17" s="107"/>
      <c r="E17" s="107"/>
      <c r="F17" s="107"/>
      <c r="G17" s="251"/>
      <c r="H17" s="251"/>
      <c r="I17" s="251"/>
      <c r="J17" s="251"/>
      <c r="K17" s="106"/>
      <c r="L17" s="106"/>
      <c r="M17" s="108"/>
    </row>
    <row r="18" spans="1:13" ht="22.5" customHeight="1" thickBot="1">
      <c r="A18" s="109" t="s">
        <v>176</v>
      </c>
      <c r="B18" s="110"/>
      <c r="C18" s="110"/>
      <c r="D18" s="111"/>
      <c r="E18" s="111"/>
      <c r="F18" s="111"/>
      <c r="G18" s="252"/>
      <c r="H18" s="252"/>
      <c r="I18" s="252"/>
      <c r="J18" s="252"/>
      <c r="K18" s="110"/>
      <c r="L18" s="110"/>
      <c r="M18" s="112"/>
    </row>
    <row r="19" spans="1:13" ht="22.5" customHeight="1">
      <c r="A19" s="121"/>
      <c r="B19" s="121"/>
      <c r="C19" s="121"/>
      <c r="D19" s="121"/>
      <c r="E19" s="121"/>
      <c r="F19" s="121"/>
      <c r="G19" s="121"/>
      <c r="H19" s="121"/>
      <c r="I19" s="121"/>
      <c r="J19" s="121"/>
      <c r="K19" s="121"/>
      <c r="L19" s="121"/>
      <c r="M19" s="121"/>
    </row>
    <row r="20" ht="22.5" customHeight="1">
      <c r="A20" s="122"/>
    </row>
  </sheetData>
  <sheetProtection/>
  <mergeCells count="34">
    <mergeCell ref="M7:M8"/>
    <mergeCell ref="I7:J8"/>
    <mergeCell ref="G9:H9"/>
    <mergeCell ref="I9:J9"/>
    <mergeCell ref="G10:H10"/>
    <mergeCell ref="I10:J10"/>
    <mergeCell ref="D7:F7"/>
    <mergeCell ref="G7:H8"/>
    <mergeCell ref="G13:H13"/>
    <mergeCell ref="I13:J13"/>
    <mergeCell ref="G14:H14"/>
    <mergeCell ref="I14:J14"/>
    <mergeCell ref="G11:H11"/>
    <mergeCell ref="I11:J11"/>
    <mergeCell ref="G12:H12"/>
    <mergeCell ref="I12:J12"/>
    <mergeCell ref="G17:H17"/>
    <mergeCell ref="I17:J17"/>
    <mergeCell ref="G18:H18"/>
    <mergeCell ref="I18:J18"/>
    <mergeCell ref="G15:H15"/>
    <mergeCell ref="I15:J15"/>
    <mergeCell ref="G16:H16"/>
    <mergeCell ref="I16:J16"/>
    <mergeCell ref="A2:D2"/>
    <mergeCell ref="K7:K8"/>
    <mergeCell ref="L7:L8"/>
    <mergeCell ref="K2:M2"/>
    <mergeCell ref="K3:M3"/>
    <mergeCell ref="K4:M4"/>
    <mergeCell ref="K5:M5"/>
    <mergeCell ref="A7:A8"/>
    <mergeCell ref="B7:B8"/>
    <mergeCell ref="C7:C8"/>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O24"/>
  <sheetViews>
    <sheetView tabSelected="1" view="pageBreakPreview" zoomScaleSheetLayoutView="100" zoomScalePageLayoutView="0" workbookViewId="0" topLeftCell="A1">
      <selection activeCell="E3" sqref="E3"/>
    </sheetView>
  </sheetViews>
  <sheetFormatPr defaultColWidth="9.00390625" defaultRowHeight="18" customHeight="1"/>
  <cols>
    <col min="1" max="1" width="21.00390625" style="19" customWidth="1"/>
    <col min="2" max="14" width="7.875" style="19" customWidth="1"/>
    <col min="15" max="15" width="13.375" style="19" customWidth="1"/>
    <col min="16" max="16384" width="9.00390625" style="19" customWidth="1"/>
  </cols>
  <sheetData>
    <row r="1" spans="9:15" ht="18" customHeight="1">
      <c r="I1" s="101"/>
      <c r="J1" s="101"/>
      <c r="K1" s="101"/>
      <c r="L1" s="101"/>
      <c r="M1" s="101"/>
      <c r="N1" s="101"/>
      <c r="O1" s="96" t="s">
        <v>177</v>
      </c>
    </row>
    <row r="2" spans="1:15" ht="22.5" customHeight="1">
      <c r="A2" s="240" t="s">
        <v>193</v>
      </c>
      <c r="B2" s="240"/>
      <c r="C2" s="240"/>
      <c r="D2" s="240"/>
      <c r="I2" s="268" t="s">
        <v>163</v>
      </c>
      <c r="J2" s="268"/>
      <c r="K2" s="260"/>
      <c r="L2" s="260"/>
      <c r="M2" s="260"/>
      <c r="N2" s="260"/>
      <c r="O2" s="260"/>
    </row>
    <row r="3" spans="1:15" ht="18.75" customHeight="1">
      <c r="A3" s="93"/>
      <c r="C3" s="124"/>
      <c r="I3" s="261" t="s">
        <v>164</v>
      </c>
      <c r="J3" s="261"/>
      <c r="K3" s="196"/>
      <c r="L3" s="196"/>
      <c r="M3" s="196"/>
      <c r="N3" s="196"/>
      <c r="O3" s="196"/>
    </row>
    <row r="4" spans="1:15" s="101" customFormat="1" ht="18.75" customHeight="1">
      <c r="A4" s="125"/>
      <c r="C4" s="126"/>
      <c r="I4" s="261" t="s">
        <v>165</v>
      </c>
      <c r="J4" s="261"/>
      <c r="K4" s="196"/>
      <c r="L4" s="196"/>
      <c r="M4" s="196"/>
      <c r="N4" s="196"/>
      <c r="O4" s="196"/>
    </row>
    <row r="5" spans="1:15" s="101" customFormat="1" ht="18.75" customHeight="1">
      <c r="A5" s="125"/>
      <c r="C5" s="126"/>
      <c r="I5" s="261" t="s">
        <v>166</v>
      </c>
      <c r="J5" s="261"/>
      <c r="K5" s="261" t="s">
        <v>206</v>
      </c>
      <c r="L5" s="261"/>
      <c r="M5" s="261"/>
      <c r="N5" s="261"/>
      <c r="O5" s="261"/>
    </row>
    <row r="6" s="101" customFormat="1" ht="18.75" customHeight="1" thickBot="1">
      <c r="A6" s="125" t="s">
        <v>178</v>
      </c>
    </row>
    <row r="7" spans="1:15" s="101" customFormat="1" ht="18.75" customHeight="1">
      <c r="A7" s="266" t="s">
        <v>167</v>
      </c>
      <c r="B7" s="262" t="s">
        <v>207</v>
      </c>
      <c r="C7" s="262"/>
      <c r="D7" s="262"/>
      <c r="E7" s="262"/>
      <c r="F7" s="262"/>
      <c r="G7" s="262"/>
      <c r="H7" s="262"/>
      <c r="I7" s="262"/>
      <c r="J7" s="262"/>
      <c r="K7" s="262" t="s">
        <v>207</v>
      </c>
      <c r="L7" s="262"/>
      <c r="M7" s="262"/>
      <c r="N7" s="262" t="s">
        <v>179</v>
      </c>
      <c r="O7" s="264" t="s">
        <v>117</v>
      </c>
    </row>
    <row r="8" spans="1:15" s="101" customFormat="1" ht="18.75" customHeight="1" thickBot="1">
      <c r="A8" s="267"/>
      <c r="B8" s="129" t="s">
        <v>180</v>
      </c>
      <c r="C8" s="129" t="s">
        <v>180</v>
      </c>
      <c r="D8" s="129" t="s">
        <v>180</v>
      </c>
      <c r="E8" s="129" t="s">
        <v>180</v>
      </c>
      <c r="F8" s="129" t="s">
        <v>180</v>
      </c>
      <c r="G8" s="129" t="s">
        <v>180</v>
      </c>
      <c r="H8" s="129" t="s">
        <v>180</v>
      </c>
      <c r="I8" s="129" t="s">
        <v>180</v>
      </c>
      <c r="J8" s="129" t="s">
        <v>180</v>
      </c>
      <c r="K8" s="129" t="s">
        <v>180</v>
      </c>
      <c r="L8" s="129" t="s">
        <v>180</v>
      </c>
      <c r="M8" s="129" t="s">
        <v>180</v>
      </c>
      <c r="N8" s="263"/>
      <c r="O8" s="265"/>
    </row>
    <row r="9" spans="1:15" s="101" customFormat="1" ht="18.75" customHeight="1" thickTop="1">
      <c r="A9" s="130"/>
      <c r="B9" s="131"/>
      <c r="C9" s="131"/>
      <c r="D9" s="131"/>
      <c r="E9" s="131"/>
      <c r="F9" s="131"/>
      <c r="G9" s="131"/>
      <c r="H9" s="131"/>
      <c r="I9" s="131"/>
      <c r="J9" s="131"/>
      <c r="K9" s="131"/>
      <c r="L9" s="131"/>
      <c r="M9" s="131"/>
      <c r="N9" s="131"/>
      <c r="O9" s="132"/>
    </row>
    <row r="10" spans="1:15" s="101" customFormat="1" ht="18.75" customHeight="1">
      <c r="A10" s="133"/>
      <c r="B10" s="134"/>
      <c r="C10" s="134"/>
      <c r="D10" s="134"/>
      <c r="E10" s="134"/>
      <c r="F10" s="134"/>
      <c r="G10" s="134"/>
      <c r="H10" s="134"/>
      <c r="I10" s="134"/>
      <c r="J10" s="134"/>
      <c r="K10" s="134"/>
      <c r="L10" s="134"/>
      <c r="M10" s="134"/>
      <c r="N10" s="134"/>
      <c r="O10" s="135"/>
    </row>
    <row r="11" spans="1:15" s="101" customFormat="1" ht="18.75" customHeight="1">
      <c r="A11" s="133"/>
      <c r="B11" s="134"/>
      <c r="C11" s="134"/>
      <c r="D11" s="134"/>
      <c r="E11" s="134"/>
      <c r="F11" s="134"/>
      <c r="G11" s="134"/>
      <c r="H11" s="134"/>
      <c r="I11" s="134"/>
      <c r="J11" s="134"/>
      <c r="K11" s="134"/>
      <c r="L11" s="134"/>
      <c r="M11" s="134"/>
      <c r="N11" s="134"/>
      <c r="O11" s="135"/>
    </row>
    <row r="12" spans="1:15" s="101" customFormat="1" ht="18.75" customHeight="1" thickBot="1">
      <c r="A12" s="136" t="s">
        <v>181</v>
      </c>
      <c r="B12" s="137"/>
      <c r="C12" s="137"/>
      <c r="D12" s="137"/>
      <c r="E12" s="137"/>
      <c r="F12" s="137"/>
      <c r="G12" s="137"/>
      <c r="H12" s="137"/>
      <c r="I12" s="137"/>
      <c r="J12" s="137"/>
      <c r="K12" s="137"/>
      <c r="L12" s="137"/>
      <c r="M12" s="137"/>
      <c r="N12" s="137"/>
      <c r="O12" s="138"/>
    </row>
    <row r="13" spans="1:15" s="101" customFormat="1" ht="18.75" customHeight="1" thickBot="1">
      <c r="A13" s="139" t="s">
        <v>182</v>
      </c>
      <c r="B13" s="140"/>
      <c r="C13" s="140"/>
      <c r="D13" s="140"/>
      <c r="E13" s="140"/>
      <c r="F13" s="140"/>
      <c r="G13" s="140"/>
      <c r="H13" s="140"/>
      <c r="I13" s="140"/>
      <c r="J13" s="140"/>
      <c r="K13" s="140"/>
      <c r="L13" s="140"/>
      <c r="M13" s="140"/>
      <c r="N13" s="140"/>
      <c r="O13" s="140"/>
    </row>
    <row r="14" spans="1:15" s="101" customFormat="1" ht="18.75" customHeight="1">
      <c r="A14" s="266" t="s">
        <v>167</v>
      </c>
      <c r="B14" s="262" t="s">
        <v>207</v>
      </c>
      <c r="C14" s="262"/>
      <c r="D14" s="262"/>
      <c r="E14" s="262"/>
      <c r="F14" s="262"/>
      <c r="G14" s="262"/>
      <c r="H14" s="262"/>
      <c r="I14" s="262"/>
      <c r="J14" s="262"/>
      <c r="K14" s="262" t="s">
        <v>207</v>
      </c>
      <c r="L14" s="262"/>
      <c r="M14" s="262"/>
      <c r="N14" s="262" t="s">
        <v>179</v>
      </c>
      <c r="O14" s="264" t="s">
        <v>117</v>
      </c>
    </row>
    <row r="15" spans="1:15" s="101" customFormat="1" ht="18.75" customHeight="1" thickBot="1">
      <c r="A15" s="267"/>
      <c r="B15" s="129" t="s">
        <v>180</v>
      </c>
      <c r="C15" s="129" t="s">
        <v>180</v>
      </c>
      <c r="D15" s="129" t="s">
        <v>180</v>
      </c>
      <c r="E15" s="129" t="s">
        <v>180</v>
      </c>
      <c r="F15" s="129" t="s">
        <v>180</v>
      </c>
      <c r="G15" s="129" t="s">
        <v>180</v>
      </c>
      <c r="H15" s="129" t="s">
        <v>180</v>
      </c>
      <c r="I15" s="129" t="s">
        <v>180</v>
      </c>
      <c r="J15" s="129" t="s">
        <v>180</v>
      </c>
      <c r="K15" s="129" t="s">
        <v>180</v>
      </c>
      <c r="L15" s="129" t="s">
        <v>180</v>
      </c>
      <c r="M15" s="129" t="s">
        <v>180</v>
      </c>
      <c r="N15" s="263"/>
      <c r="O15" s="265"/>
    </row>
    <row r="16" spans="1:15" s="101" customFormat="1" ht="18.75" customHeight="1" thickTop="1">
      <c r="A16" s="130"/>
      <c r="B16" s="131"/>
      <c r="C16" s="131"/>
      <c r="D16" s="131"/>
      <c r="E16" s="131"/>
      <c r="F16" s="131"/>
      <c r="G16" s="131"/>
      <c r="H16" s="131"/>
      <c r="I16" s="131"/>
      <c r="J16" s="131"/>
      <c r="K16" s="131"/>
      <c r="L16" s="131"/>
      <c r="M16" s="131"/>
      <c r="N16" s="131"/>
      <c r="O16" s="132"/>
    </row>
    <row r="17" spans="1:15" s="101" customFormat="1" ht="18.75" customHeight="1">
      <c r="A17" s="133"/>
      <c r="B17" s="134"/>
      <c r="C17" s="134"/>
      <c r="D17" s="134"/>
      <c r="E17" s="134"/>
      <c r="F17" s="134"/>
      <c r="G17" s="134"/>
      <c r="H17" s="134"/>
      <c r="I17" s="134"/>
      <c r="J17" s="134"/>
      <c r="K17" s="134"/>
      <c r="L17" s="134"/>
      <c r="M17" s="134"/>
      <c r="N17" s="134"/>
      <c r="O17" s="135"/>
    </row>
    <row r="18" spans="1:15" s="101" customFormat="1" ht="18.75" customHeight="1">
      <c r="A18" s="133"/>
      <c r="B18" s="134"/>
      <c r="C18" s="134"/>
      <c r="D18" s="134"/>
      <c r="E18" s="134"/>
      <c r="F18" s="134"/>
      <c r="G18" s="134"/>
      <c r="H18" s="134"/>
      <c r="I18" s="134"/>
      <c r="J18" s="134"/>
      <c r="K18" s="134"/>
      <c r="L18" s="134"/>
      <c r="M18" s="134"/>
      <c r="N18" s="134"/>
      <c r="O18" s="135"/>
    </row>
    <row r="19" spans="1:15" s="101" customFormat="1" ht="18.75" customHeight="1">
      <c r="A19" s="133" t="s">
        <v>183</v>
      </c>
      <c r="B19" s="134"/>
      <c r="C19" s="134"/>
      <c r="D19" s="134"/>
      <c r="E19" s="134"/>
      <c r="F19" s="134"/>
      <c r="G19" s="134"/>
      <c r="H19" s="134"/>
      <c r="I19" s="134"/>
      <c r="J19" s="134"/>
      <c r="K19" s="134"/>
      <c r="L19" s="134"/>
      <c r="M19" s="134"/>
      <c r="N19" s="134"/>
      <c r="O19" s="135"/>
    </row>
    <row r="20" spans="1:15" s="101" customFormat="1" ht="18.75" customHeight="1" thickBot="1">
      <c r="A20" s="136" t="s">
        <v>184</v>
      </c>
      <c r="B20" s="137"/>
      <c r="C20" s="137"/>
      <c r="D20" s="137"/>
      <c r="E20" s="137"/>
      <c r="F20" s="137"/>
      <c r="G20" s="137"/>
      <c r="H20" s="137"/>
      <c r="I20" s="137"/>
      <c r="J20" s="137"/>
      <c r="K20" s="137"/>
      <c r="L20" s="137"/>
      <c r="M20" s="137"/>
      <c r="N20" s="137"/>
      <c r="O20" s="138"/>
    </row>
    <row r="21" spans="1:15" s="101" customFormat="1" ht="18.75" customHeight="1" thickBot="1">
      <c r="A21" s="141"/>
      <c r="B21" s="141"/>
      <c r="C21" s="141"/>
      <c r="D21" s="141"/>
      <c r="E21" s="141"/>
      <c r="F21" s="141"/>
      <c r="G21" s="141"/>
      <c r="H21" s="141"/>
      <c r="I21" s="141"/>
      <c r="J21" s="141"/>
      <c r="K21" s="141"/>
      <c r="L21" s="141"/>
      <c r="M21" s="141"/>
      <c r="N21" s="141"/>
      <c r="O21" s="141"/>
    </row>
    <row r="22" spans="1:15" s="101" customFormat="1" ht="18.75" customHeight="1">
      <c r="A22" s="142" t="s">
        <v>185</v>
      </c>
      <c r="B22" s="127"/>
      <c r="C22" s="127"/>
      <c r="D22" s="127"/>
      <c r="E22" s="127"/>
      <c r="F22" s="127"/>
      <c r="G22" s="127"/>
      <c r="H22" s="127"/>
      <c r="I22" s="127"/>
      <c r="J22" s="127"/>
      <c r="K22" s="127"/>
      <c r="L22" s="127"/>
      <c r="M22" s="127"/>
      <c r="N22" s="127"/>
      <c r="O22" s="128"/>
    </row>
    <row r="23" spans="1:15" s="101" customFormat="1" ht="18.75" customHeight="1">
      <c r="A23" s="143" t="s">
        <v>186</v>
      </c>
      <c r="B23" s="134"/>
      <c r="C23" s="134"/>
      <c r="D23" s="134"/>
      <c r="E23" s="134"/>
      <c r="F23" s="134"/>
      <c r="G23" s="134"/>
      <c r="H23" s="134"/>
      <c r="I23" s="134"/>
      <c r="J23" s="134"/>
      <c r="K23" s="134"/>
      <c r="L23" s="134"/>
      <c r="M23" s="134"/>
      <c r="N23" s="134"/>
      <c r="O23" s="135"/>
    </row>
    <row r="24" spans="1:15" s="101" customFormat="1" ht="18.75" customHeight="1" thickBot="1">
      <c r="A24" s="144" t="s">
        <v>187</v>
      </c>
      <c r="B24" s="137"/>
      <c r="C24" s="137"/>
      <c r="D24" s="137"/>
      <c r="E24" s="137"/>
      <c r="F24" s="137"/>
      <c r="G24" s="137"/>
      <c r="H24" s="137"/>
      <c r="I24" s="137"/>
      <c r="J24" s="137"/>
      <c r="K24" s="137"/>
      <c r="L24" s="137"/>
      <c r="M24" s="137"/>
      <c r="N24" s="137"/>
      <c r="O24" s="138"/>
    </row>
  </sheetData>
  <sheetProtection/>
  <mergeCells count="19">
    <mergeCell ref="A2:D2"/>
    <mergeCell ref="I2:J2"/>
    <mergeCell ref="I3:J3"/>
    <mergeCell ref="I4:J4"/>
    <mergeCell ref="A14:A15"/>
    <mergeCell ref="B14:J14"/>
    <mergeCell ref="K14:M14"/>
    <mergeCell ref="N14:N15"/>
    <mergeCell ref="O14:O15"/>
    <mergeCell ref="A7:A8"/>
    <mergeCell ref="B7:J7"/>
    <mergeCell ref="K7:M7"/>
    <mergeCell ref="K2:O2"/>
    <mergeCell ref="K3:O3"/>
    <mergeCell ref="K4:O4"/>
    <mergeCell ref="K5:O5"/>
    <mergeCell ref="I5:J5"/>
    <mergeCell ref="N7:N8"/>
    <mergeCell ref="O7:O8"/>
  </mergeCells>
  <printOptions/>
  <pageMargins left="0.5905511811023623" right="0.5905511811023623"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堂田 和宏</cp:lastModifiedBy>
  <cp:lastPrinted>2016-05-13T02:20:45Z</cp:lastPrinted>
  <dcterms:created xsi:type="dcterms:W3CDTF">2005-04-27T06:44:30Z</dcterms:created>
  <dcterms:modified xsi:type="dcterms:W3CDTF">2020-08-21T08:49:40Z</dcterms:modified>
  <cp:category/>
  <cp:version/>
  <cp:contentType/>
  <cp:contentStatus/>
</cp:coreProperties>
</file>