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mc:AlternateContent xmlns:mc="http://schemas.openxmlformats.org/markup-compatibility/2006">
    <mc:Choice Requires="x15">
      <x15ac:absPath xmlns:x15ac="http://schemas.microsoft.com/office/spreadsheetml/2010/11/ac" url="\\ktsv0011\電子書庫\0702農林整備課\文書\1801　多面的機能支払交付金一件（旧農地水）\様式一式(府→市)\"/>
    </mc:Choice>
  </mc:AlternateContent>
  <xr:revisionPtr revIDLastSave="0" documentId="13_ncr:1_{E9F30A16-4AC8-48ED-BEBD-0F3D66169E95}" xr6:coauthVersionLast="36" xr6:coauthVersionMax="36" xr10:uidLastSave="{00000000-0000-0000-0000-000000000000}"/>
  <bookViews>
    <workbookView xWindow="0" yWindow="0" windowWidth="19200" windowHeight="8090" tabRatio="725" activeTab="1" xr2:uid="{00000000-000D-0000-FFFF-FFFF00000000}"/>
  </bookViews>
  <sheets>
    <sheet name="様式第1-3号" sheetId="51" r:id="rId1"/>
    <sheet name="別紙1 活動計画書" sheetId="52" r:id="rId2"/>
    <sheet name="加算措置（みどり加算以外）" sheetId="53" r:id="rId3"/>
    <sheet name="加算措置（みどり加算）" sheetId="54" r:id="rId4"/>
    <sheet name="別添1 位置図" sheetId="55" r:id="rId5"/>
    <sheet name="別添2 構成員一覧" sheetId="42" r:id="rId6"/>
    <sheet name="別添3 位置図" sheetId="56" r:id="rId7"/>
    <sheet name="別添4 位置図" sheetId="57" r:id="rId8"/>
    <sheet name="【選択肢】" sheetId="58" r:id="rId9"/>
  </sheets>
  <externalReferences>
    <externalReference r:id="rId10"/>
  </externalReferences>
  <definedNames>
    <definedName name="①②に該当">'別紙1 活動計画書'!$Q$27</definedName>
    <definedName name="②のみ該当">'別紙1 活動計画書'!$V$25</definedName>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2">'加算措置（みどり加算以外）'!$A$1:$W$119</definedName>
    <definedName name="_xlnm.Print_Area" localSheetId="1">'別紙1 活動計画書'!$A$1:$W$187</definedName>
    <definedName name="_xlnm.Print_Area" localSheetId="5">'別添2 構成員一覧'!$A$1:$P$42</definedName>
    <definedName name="Range1">'別紙1 活動計画書'!$F$21,'別紙1 活動計画書'!$F$23,'別紙1 活動計画書'!$F$25</definedName>
    <definedName name="Range2">'加算措置（みどり加算以外）'!$F$31:$G$31,'加算措置（みどり加算以外）'!$F$33:$G$33,'加算措置（みどり加算以外）'!$F$35:$G$35,'加算措置（みどり加算以外）'!$F$62:$G$62,'加算措置（みどり加算以外）'!$F$64:$G$64,'加算措置（みどり加算以外）'!$F$66:$G$66,'加算措置（みどり加算以外）'!$J$101:$L$102</definedName>
    <definedName name="Range3">'別紙1 活動計画書'!$F$37:$G$37,'別紙1 活動計画書'!$F$39:$G$39,'別紙1 活動計画書'!$F$41:$G$41</definedName>
    <definedName name="ため池">【選択肢】!$G$5:$H$5</definedName>
    <definedName name="夏期湛水">【選択肢】!$C$20:$G$20</definedName>
    <definedName name="該当なし">'別紙1 活動計画書'!$V$27</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直営施工を実施しない場合は○">'別紙1 活動計画書'!$V$39</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3" i="58" l="1"/>
  <c r="P72" i="58"/>
  <c r="P71" i="58"/>
  <c r="P70" i="58"/>
  <c r="P69" i="58"/>
  <c r="P68" i="58"/>
  <c r="P67" i="58"/>
  <c r="P66" i="58"/>
  <c r="P65" i="58"/>
  <c r="P64" i="58"/>
  <c r="P63" i="58"/>
  <c r="P62" i="58"/>
  <c r="P61" i="58"/>
  <c r="P60" i="58"/>
  <c r="P59" i="58"/>
  <c r="P58" i="58"/>
  <c r="P57" i="58"/>
  <c r="P56" i="58"/>
  <c r="P55" i="58"/>
  <c r="P54" i="58"/>
  <c r="P53" i="58"/>
  <c r="P52" i="58"/>
  <c r="P51" i="58"/>
  <c r="P50" i="58"/>
  <c r="P49" i="58"/>
  <c r="P48" i="58"/>
  <c r="P47" i="58"/>
  <c r="P46" i="58"/>
  <c r="P45" i="58"/>
  <c r="P44" i="58"/>
  <c r="P43" i="58"/>
  <c r="P42" i="58"/>
  <c r="P41" i="58"/>
  <c r="P40" i="58"/>
  <c r="P39" i="58"/>
  <c r="P33" i="58"/>
  <c r="P32" i="58"/>
  <c r="P31" i="58"/>
  <c r="P30" i="58"/>
  <c r="P29" i="58"/>
  <c r="P28" i="58"/>
  <c r="P27" i="58"/>
  <c r="P26" i="58"/>
  <c r="P25" i="58"/>
  <c r="P24" i="58"/>
  <c r="P23" i="58"/>
  <c r="P22" i="58"/>
  <c r="P18" i="58"/>
  <c r="P15" i="58"/>
  <c r="P13" i="58"/>
  <c r="P12" i="58"/>
  <c r="P10" i="58"/>
  <c r="P9" i="58"/>
  <c r="P105" i="58" s="1" a="1"/>
  <c r="P105" i="58" s="1"/>
  <c r="P7" i="58"/>
  <c r="P6" i="58"/>
  <c r="F3" i="55"/>
  <c r="D3" i="55"/>
  <c r="B3" i="55"/>
  <c r="M41" i="54"/>
  <c r="K41" i="54"/>
  <c r="I41" i="54"/>
  <c r="G41" i="54"/>
  <c r="E41" i="54"/>
  <c r="AE39" i="54"/>
  <c r="AB39" i="54"/>
  <c r="Y39" i="54"/>
  <c r="V39" i="54"/>
  <c r="S39" i="54"/>
  <c r="S41" i="54" s="1"/>
  <c r="AE37" i="54"/>
  <c r="AB37" i="54"/>
  <c r="Y37" i="54"/>
  <c r="V37" i="54"/>
  <c r="S37" i="54"/>
  <c r="AE35" i="54"/>
  <c r="AB35" i="54"/>
  <c r="Y35" i="54"/>
  <c r="Y41" i="54" s="1"/>
  <c r="V35" i="54"/>
  <c r="S35" i="54"/>
  <c r="AE33" i="54"/>
  <c r="AB33" i="54"/>
  <c r="Y33" i="54"/>
  <c r="V33" i="54"/>
  <c r="S33" i="54"/>
  <c r="AE31" i="54"/>
  <c r="AE41" i="54" s="1"/>
  <c r="AB31" i="54"/>
  <c r="Y31" i="54"/>
  <c r="V31" i="54"/>
  <c r="S31" i="54"/>
  <c r="AE29" i="54"/>
  <c r="AB29" i="54"/>
  <c r="AB41" i="54" s="1"/>
  <c r="Y29" i="54"/>
  <c r="V29" i="54"/>
  <c r="V41" i="54" s="1"/>
  <c r="S29" i="54"/>
  <c r="O114" i="53"/>
  <c r="O112" i="53"/>
  <c r="O110" i="53"/>
  <c r="O108" i="53"/>
  <c r="S101" i="53"/>
  <c r="C101" i="53"/>
  <c r="O101" i="53" s="1"/>
  <c r="C96" i="53"/>
  <c r="C95" i="53"/>
  <c r="C94" i="53"/>
  <c r="C93" i="53"/>
  <c r="C92" i="53"/>
  <c r="C68" i="53"/>
  <c r="C67" i="53"/>
  <c r="I66" i="53"/>
  <c r="C66" i="53"/>
  <c r="I65" i="53"/>
  <c r="C64" i="53"/>
  <c r="I64" i="53" s="1"/>
  <c r="I63" i="53"/>
  <c r="I62" i="53"/>
  <c r="I68" i="53" s="1"/>
  <c r="C62" i="53"/>
  <c r="I61" i="53"/>
  <c r="I67" i="53" s="1"/>
  <c r="M47" i="53"/>
  <c r="I47" i="53"/>
  <c r="E56" i="53" s="1"/>
  <c r="K57" i="53" s="1"/>
  <c r="R57" i="53" s="1"/>
  <c r="P45" i="53"/>
  <c r="P44" i="53"/>
  <c r="C37" i="53"/>
  <c r="C36" i="53"/>
  <c r="C35" i="53"/>
  <c r="I35" i="53" s="1"/>
  <c r="I34" i="53"/>
  <c r="I33" i="53"/>
  <c r="C33" i="53"/>
  <c r="I32" i="53"/>
  <c r="C31" i="53"/>
  <c r="I31" i="53" s="1"/>
  <c r="I30" i="53"/>
  <c r="I36" i="53" s="1"/>
  <c r="L26" i="53"/>
  <c r="L25" i="53"/>
  <c r="L24" i="53"/>
  <c r="L23" i="53"/>
  <c r="L22" i="53"/>
  <c r="L21" i="53"/>
  <c r="L20" i="53"/>
  <c r="L19" i="53"/>
  <c r="L18" i="53"/>
  <c r="L17" i="53"/>
  <c r="S183" i="52"/>
  <c r="P183" i="52"/>
  <c r="S182" i="52"/>
  <c r="P182" i="52"/>
  <c r="S181" i="52"/>
  <c r="P181" i="52"/>
  <c r="S180" i="52"/>
  <c r="P180" i="52"/>
  <c r="S179" i="52"/>
  <c r="P179" i="52"/>
  <c r="S178" i="52"/>
  <c r="P178" i="52"/>
  <c r="S177" i="52"/>
  <c r="P177" i="52"/>
  <c r="S176" i="52"/>
  <c r="P176" i="52"/>
  <c r="S175" i="52"/>
  <c r="P175" i="52"/>
  <c r="S174" i="52"/>
  <c r="P174" i="52"/>
  <c r="S173" i="52"/>
  <c r="P173" i="52"/>
  <c r="AQ171" i="52" a="1"/>
  <c r="AQ171" i="52" s="1"/>
  <c r="P149" i="52"/>
  <c r="P147" i="52"/>
  <c r="P146" i="52"/>
  <c r="P142" i="52"/>
  <c r="P134" i="52"/>
  <c r="P128" i="52"/>
  <c r="P123" i="52"/>
  <c r="P117" i="52"/>
  <c r="P113" i="52"/>
  <c r="N88" i="52"/>
  <c r="U75" i="52"/>
  <c r="N73" i="52"/>
  <c r="N72" i="52"/>
  <c r="C44" i="52"/>
  <c r="C43" i="52"/>
  <c r="I41" i="52"/>
  <c r="I40" i="52"/>
  <c r="I39" i="52"/>
  <c r="I38" i="52"/>
  <c r="I37" i="52"/>
  <c r="I36" i="52"/>
  <c r="I43" i="52" s="1"/>
  <c r="C27" i="52"/>
  <c r="I25" i="52"/>
  <c r="I24" i="52"/>
  <c r="I23" i="52"/>
  <c r="I22" i="52"/>
  <c r="I21" i="52"/>
  <c r="I20" i="52"/>
  <c r="C16" i="52"/>
  <c r="C15" i="52"/>
  <c r="I13" i="52"/>
  <c r="I12" i="52"/>
  <c r="I11" i="52"/>
  <c r="I10" i="52"/>
  <c r="I9" i="52"/>
  <c r="I8" i="52"/>
  <c r="L47" i="51"/>
  <c r="L46" i="51"/>
  <c r="L45" i="51"/>
  <c r="L44" i="51"/>
  <c r="B66" i="51" s="1"/>
  <c r="I27" i="52" l="1"/>
  <c r="I15" i="52"/>
  <c r="I37" i="53"/>
  <c r="I44" i="52"/>
  <c r="I16" i="52"/>
  <c r="P47" i="53"/>
  <c r="G49" i="53" s="1"/>
  <c r="E51" i="53"/>
  <c r="K52" i="53" s="1"/>
  <c r="R52" i="53" s="1"/>
  <c r="U135" i="58"/>
  <c r="T135" i="58"/>
  <c r="S135" i="58"/>
  <c r="R135" i="58"/>
  <c r="Q135" i="58"/>
  <c r="P135" i="58"/>
  <c r="U134" i="58"/>
  <c r="T134" i="58"/>
  <c r="S134" i="58"/>
  <c r="R134" i="58"/>
  <c r="Q134" i="58"/>
  <c r="P134" i="58"/>
  <c r="U133" i="58"/>
  <c r="T133" i="58"/>
  <c r="S133" i="58"/>
  <c r="R133" i="58"/>
  <c r="Q133" i="58"/>
  <c r="P133" i="58"/>
  <c r="U132" i="58"/>
  <c r="T132" i="58"/>
  <c r="S132" i="58"/>
  <c r="R132" i="58"/>
  <c r="Q132" i="58"/>
  <c r="P132" i="58"/>
  <c r="U131" i="58"/>
  <c r="T131" i="58"/>
  <c r="S131" i="58"/>
  <c r="R131" i="58"/>
  <c r="Q131" i="58"/>
  <c r="P131" i="58"/>
  <c r="U130" i="58"/>
  <c r="T130" i="58"/>
  <c r="S130" i="58"/>
  <c r="R130" i="58"/>
  <c r="Q130" i="58"/>
  <c r="P130" i="58"/>
  <c r="U129" i="58"/>
  <c r="T129" i="58"/>
  <c r="S129" i="58"/>
  <c r="R129" i="58"/>
  <c r="Q129" i="58"/>
  <c r="P129" i="58"/>
  <c r="U128" i="58"/>
  <c r="T128" i="58"/>
  <c r="S128" i="58"/>
  <c r="R128" i="58"/>
  <c r="Q128" i="58"/>
  <c r="P128" i="58"/>
  <c r="U127" i="58"/>
  <c r="T127" i="58"/>
  <c r="S127" i="58"/>
  <c r="R127" i="58"/>
  <c r="Q127" i="58"/>
  <c r="P127" i="58"/>
  <c r="U126" i="58"/>
  <c r="T126" i="58"/>
  <c r="S126" i="58"/>
  <c r="R126" i="58"/>
  <c r="Q126" i="58"/>
  <c r="P126" i="58"/>
  <c r="U125" i="58"/>
  <c r="T125" i="58"/>
  <c r="S125" i="58"/>
  <c r="R125" i="58"/>
  <c r="Q125" i="58"/>
  <c r="P125" i="58"/>
  <c r="U124" i="58"/>
  <c r="T124" i="58"/>
  <c r="S124" i="58"/>
  <c r="R124" i="58"/>
  <c r="Q124" i="58"/>
  <c r="P124" i="58"/>
  <c r="U123" i="58"/>
  <c r="T123" i="58"/>
  <c r="S123" i="58"/>
  <c r="R123" i="58"/>
  <c r="Q123" i="58"/>
  <c r="P123" i="58"/>
  <c r="U122" i="58"/>
  <c r="T122" i="58"/>
  <c r="S122" i="58"/>
  <c r="R122" i="58"/>
  <c r="Q122" i="58"/>
  <c r="P122" i="58"/>
  <c r="U121" i="58"/>
  <c r="T121" i="58"/>
  <c r="S121" i="58"/>
  <c r="R121" i="58"/>
  <c r="Q121" i="58"/>
  <c r="P121" i="58"/>
  <c r="U120" i="58"/>
  <c r="T120" i="58"/>
  <c r="S120" i="58"/>
  <c r="R120" i="58"/>
  <c r="Q120" i="58"/>
  <c r="P120" i="58"/>
  <c r="U119" i="58"/>
  <c r="T119" i="58"/>
  <c r="S119" i="58"/>
  <c r="R119" i="58"/>
  <c r="Q119" i="58"/>
  <c r="P119" i="58"/>
  <c r="U118" i="58"/>
  <c r="T118" i="58"/>
  <c r="S118" i="58"/>
  <c r="R118" i="58"/>
  <c r="Q118" i="58"/>
  <c r="P118" i="58"/>
  <c r="U117" i="58"/>
  <c r="T117" i="58"/>
  <c r="S117" i="58"/>
  <c r="R117" i="58"/>
  <c r="Q117" i="58"/>
  <c r="P117" i="58"/>
  <c r="U116" i="58"/>
  <c r="T116" i="58"/>
  <c r="S116" i="58"/>
  <c r="R116" i="58"/>
  <c r="Q116" i="58"/>
  <c r="P116" i="58"/>
  <c r="U115" i="58"/>
  <c r="T115" i="58"/>
  <c r="S115" i="58"/>
  <c r="R115" i="58"/>
  <c r="Q115" i="58"/>
  <c r="P115" i="58"/>
  <c r="U114" i="58"/>
  <c r="T114" i="58"/>
  <c r="S114" i="58"/>
  <c r="R114" i="58"/>
  <c r="Q114" i="58"/>
  <c r="P114" i="58"/>
  <c r="U113" i="58"/>
  <c r="T113" i="58"/>
  <c r="S113" i="58"/>
  <c r="R113" i="58"/>
  <c r="Q113" i="58"/>
  <c r="P113" i="58"/>
  <c r="U112" i="58"/>
  <c r="T112" i="58"/>
  <c r="S112" i="58"/>
  <c r="R112" i="58"/>
  <c r="Q112" i="58"/>
  <c r="P112" i="58"/>
  <c r="U111" i="58"/>
  <c r="T111" i="58"/>
  <c r="S111" i="58"/>
  <c r="R111" i="58"/>
  <c r="Q111" i="58"/>
  <c r="P111" i="58"/>
  <c r="U110" i="58"/>
  <c r="T110" i="58"/>
  <c r="S110" i="58"/>
  <c r="R110" i="58"/>
  <c r="Q110" i="58"/>
  <c r="P110" i="58"/>
  <c r="U109" i="58"/>
  <c r="T109" i="58"/>
  <c r="S109" i="58"/>
  <c r="R109" i="58"/>
  <c r="Q109" i="58"/>
  <c r="P109" i="58"/>
  <c r="U108" i="58"/>
  <c r="T108" i="58"/>
  <c r="S108" i="58"/>
  <c r="R108" i="58"/>
  <c r="Q108" i="58"/>
  <c r="P108" i="58"/>
  <c r="U107" i="58"/>
  <c r="T107" i="58"/>
  <c r="S107" i="58"/>
  <c r="R107" i="58"/>
  <c r="Q107" i="58"/>
  <c r="P107" i="58"/>
  <c r="U106" i="58"/>
  <c r="T106" i="58"/>
  <c r="S106" i="58"/>
  <c r="R106" i="58"/>
  <c r="Q106" i="58"/>
  <c r="P106" i="58"/>
  <c r="U105" i="58"/>
  <c r="T105" i="58"/>
  <c r="S105" i="58"/>
  <c r="R105" i="58"/>
  <c r="Q105" i="58"/>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<sst xmlns="http://schemas.openxmlformats.org/spreadsheetml/2006/main" count="1141" uniqueCount="643">
  <si>
    <t>Ⅱ． １号事業（多面的機能支払）</t>
    <phoneticPr fontId="5"/>
  </si>
  <si>
    <t>田</t>
    <rPh sb="0" eb="1">
      <t>タ</t>
    </rPh>
    <phoneticPr fontId="5"/>
  </si>
  <si>
    <t>水路</t>
    <rPh sb="0" eb="2">
      <t>スイロ</t>
    </rPh>
    <phoneticPr fontId="5"/>
  </si>
  <si>
    <t>農道</t>
    <rPh sb="0" eb="2">
      <t>ノウドウ</t>
    </rPh>
    <phoneticPr fontId="5"/>
  </si>
  <si>
    <t>ため池</t>
    <rPh sb="2" eb="3">
      <t>イケ</t>
    </rPh>
    <phoneticPr fontId="5"/>
  </si>
  <si>
    <t>（別紙1）</t>
    <rPh sb="1" eb="3">
      <t>ベッシ</t>
    </rPh>
    <phoneticPr fontId="5"/>
  </si>
  <si>
    <t>多面的機能支払に係る活動計画書（1号事業様式）</t>
    <phoneticPr fontId="5"/>
  </si>
  <si>
    <t>対象組織が広域活動組織の場合は○</t>
    <rPh sb="0" eb="2">
      <t>タイショウ</t>
    </rPh>
    <rPh sb="2" eb="4">
      <t>ソシキ</t>
    </rPh>
    <rPh sb="5" eb="7">
      <t>コウイキ</t>
    </rPh>
    <rPh sb="7" eb="9">
      <t>カツドウ</t>
    </rPh>
    <rPh sb="9" eb="11">
      <t>ソシキ</t>
    </rPh>
    <rPh sb="12" eb="14">
      <t>バアイ</t>
    </rPh>
    <phoneticPr fontId="5"/>
  </si>
  <si>
    <t>⇒</t>
    <phoneticPr fontId="5"/>
  </si>
  <si>
    <t>（１）農地維持支払</t>
    <rPh sb="3" eb="5">
      <t>ノウチ</t>
    </rPh>
    <rPh sb="5" eb="7">
      <t>イジ</t>
    </rPh>
    <rPh sb="7" eb="9">
      <t>シハライ</t>
    </rPh>
    <phoneticPr fontId="5"/>
  </si>
  <si>
    <t>地目</t>
    <rPh sb="0" eb="2">
      <t>チモク</t>
    </rPh>
    <phoneticPr fontId="5"/>
  </si>
  <si>
    <t>対象農用地面積</t>
    <rPh sb="0" eb="2">
      <t>タイショウ</t>
    </rPh>
    <rPh sb="2" eb="5">
      <t>ノウヨウチ</t>
    </rPh>
    <rPh sb="5" eb="7">
      <t>メンセキ</t>
    </rPh>
    <phoneticPr fontId="5"/>
  </si>
  <si>
    <t>交付単価</t>
    <rPh sb="0" eb="4">
      <t>コウフタンカ</t>
    </rPh>
    <phoneticPr fontId="5"/>
  </si>
  <si>
    <t>年当たり交付金額</t>
    <rPh sb="0" eb="1">
      <t>ネン</t>
    </rPh>
    <rPh sb="1" eb="2">
      <t>ア</t>
    </rPh>
    <rPh sb="4" eb="7">
      <t>コウフキン</t>
    </rPh>
    <rPh sb="7" eb="8">
      <t>ガク</t>
    </rPh>
    <phoneticPr fontId="5"/>
  </si>
  <si>
    <t>※対象農用地面積とは、交付金の算定の対象となる農用地の面積のことです。小数点以下を切り捨て、整数で記入してください。</t>
    <phoneticPr fontId="5"/>
  </si>
  <si>
    <t>円/10a</t>
    <rPh sb="0" eb="1">
      <t>エン</t>
    </rPh>
    <phoneticPr fontId="5"/>
  </si>
  <si>
    <t>畑</t>
    <rPh sb="0" eb="1">
      <t>ハタ</t>
    </rPh>
    <phoneticPr fontId="5"/>
  </si>
  <si>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5"/>
  </si>
  <si>
    <t>草地</t>
    <rPh sb="0" eb="1">
      <t>ソウ</t>
    </rPh>
    <rPh sb="1" eb="2">
      <t>チ</t>
    </rPh>
    <phoneticPr fontId="5"/>
  </si>
  <si>
    <t>この線より上に行を挿入してください。</t>
    <phoneticPr fontId="5"/>
  </si>
  <si>
    <t>地目を田から畑に変更する面積</t>
    <phoneticPr fontId="5"/>
  </si>
  <si>
    <t>合計</t>
    <rPh sb="0" eb="2">
      <t>ゴウケイ</t>
    </rPh>
    <phoneticPr fontId="5"/>
  </si>
  <si>
    <t>①多面的機能の増進活動に取り組む
②資源向上支払（共同）を５年以上実施、又は資源向上支払（長寿命化）に取り組む</t>
    <phoneticPr fontId="5"/>
  </si>
  <si>
    <t>（３）資源向上支払（長寿命化）</t>
    <rPh sb="10" eb="14">
      <t>チョウジュミョウカ</t>
    </rPh>
    <phoneticPr fontId="5"/>
  </si>
  <si>
    <t>年当たり交付上限額</t>
    <rPh sb="0" eb="1">
      <t>ネン</t>
    </rPh>
    <rPh sb="1" eb="2">
      <t>ア</t>
    </rPh>
    <rPh sb="4" eb="6">
      <t>コウフ</t>
    </rPh>
    <rPh sb="6" eb="8">
      <t>ジョウゲン</t>
    </rPh>
    <rPh sb="8" eb="9">
      <t>ガク</t>
    </rPh>
    <phoneticPr fontId="5"/>
  </si>
  <si>
    <t>広域活動組織の設立</t>
    <rPh sb="0" eb="2">
      <t>コウイキ</t>
    </rPh>
    <rPh sb="2" eb="4">
      <t>カツドウ</t>
    </rPh>
    <rPh sb="4" eb="6">
      <t>ソシキ</t>
    </rPh>
    <rPh sb="7" eb="9">
      <t>セツリツ</t>
    </rPh>
    <phoneticPr fontId="5"/>
  </si>
  <si>
    <t>特定非営利活動法人化</t>
    <rPh sb="0" eb="2">
      <t>トクテイ</t>
    </rPh>
    <rPh sb="2" eb="5">
      <t>ヒエイリ</t>
    </rPh>
    <rPh sb="5" eb="7">
      <t>カツドウ</t>
    </rPh>
    <rPh sb="7" eb="9">
      <t>ホウジン</t>
    </rPh>
    <rPh sb="9" eb="10">
      <t>カ</t>
    </rPh>
    <phoneticPr fontId="5"/>
  </si>
  <si>
    <t>実施予定年度</t>
    <rPh sb="0" eb="2">
      <t>ジッシ</t>
    </rPh>
    <rPh sb="2" eb="4">
      <t>ヨテイ</t>
    </rPh>
    <rPh sb="4" eb="6">
      <t>ネンド</t>
    </rPh>
    <phoneticPr fontId="5"/>
  </si>
  <si>
    <t>年度</t>
    <rPh sb="0" eb="2">
      <t>ネンド</t>
    </rPh>
    <phoneticPr fontId="5"/>
  </si>
  <si>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5"/>
  </si>
  <si>
    <t>集落数</t>
    <rPh sb="0" eb="3">
      <t>シュウラクスウ</t>
    </rPh>
    <phoneticPr fontId="5"/>
  </si>
  <si>
    <t>農業地域類型</t>
    <rPh sb="0" eb="2">
      <t>ノウギョウ</t>
    </rPh>
    <rPh sb="2" eb="4">
      <t>チイキ</t>
    </rPh>
    <rPh sb="4" eb="6">
      <t>ルイケイ</t>
    </rPh>
    <phoneticPr fontId="5"/>
  </si>
  <si>
    <t>都市的地域</t>
    <rPh sb="0" eb="3">
      <t>トシテキ</t>
    </rPh>
    <rPh sb="3" eb="5">
      <t>チイキ</t>
    </rPh>
    <phoneticPr fontId="5"/>
  </si>
  <si>
    <t>平地農業地域</t>
    <rPh sb="0" eb="2">
      <t>ヘイチ</t>
    </rPh>
    <rPh sb="2" eb="4">
      <t>ノウギョウ</t>
    </rPh>
    <rPh sb="4" eb="6">
      <t>チイキ</t>
    </rPh>
    <phoneticPr fontId="5"/>
  </si>
  <si>
    <t>中間農業地域</t>
    <rPh sb="0" eb="2">
      <t>チュウカン</t>
    </rPh>
    <rPh sb="2" eb="4">
      <t>ノウギョウ</t>
    </rPh>
    <rPh sb="4" eb="6">
      <t>チイキ</t>
    </rPh>
    <phoneticPr fontId="5"/>
  </si>
  <si>
    <t>山間農業地域</t>
    <rPh sb="0" eb="2">
      <t>サンカン</t>
    </rPh>
    <rPh sb="2" eb="4">
      <t>ノウギョウ</t>
    </rPh>
    <rPh sb="4" eb="6">
      <t>チイキ</t>
    </rPh>
    <phoneticPr fontId="5"/>
  </si>
  <si>
    <t>特定農山村</t>
    <rPh sb="0" eb="2">
      <t>トクテイ</t>
    </rPh>
    <rPh sb="2" eb="5">
      <t>ノウサンソン</t>
    </rPh>
    <phoneticPr fontId="5"/>
  </si>
  <si>
    <t>振興山村</t>
    <rPh sb="0" eb="2">
      <t>シンコウ</t>
    </rPh>
    <rPh sb="2" eb="4">
      <t>サンソン</t>
    </rPh>
    <phoneticPr fontId="5"/>
  </si>
  <si>
    <t>過疎</t>
    <rPh sb="0" eb="2">
      <t>カソ</t>
    </rPh>
    <phoneticPr fontId="5"/>
  </si>
  <si>
    <t>半島</t>
    <rPh sb="0" eb="2">
      <t>ハントウ</t>
    </rPh>
    <phoneticPr fontId="5"/>
  </si>
  <si>
    <t>離島</t>
    <rPh sb="0" eb="2">
      <t>リトウ</t>
    </rPh>
    <phoneticPr fontId="5"/>
  </si>
  <si>
    <t>沖縄</t>
    <rPh sb="0" eb="2">
      <t>オキナワ</t>
    </rPh>
    <phoneticPr fontId="5"/>
  </si>
  <si>
    <t>奄美群島</t>
    <rPh sb="0" eb="2">
      <t>アマミ</t>
    </rPh>
    <rPh sb="2" eb="4">
      <t>グントウ</t>
    </rPh>
    <phoneticPr fontId="5"/>
  </si>
  <si>
    <t>小笠原諸島</t>
    <rPh sb="0" eb="3">
      <t>オガサワラ</t>
    </rPh>
    <rPh sb="3" eb="5">
      <t>ショトウ</t>
    </rPh>
    <phoneticPr fontId="5"/>
  </si>
  <si>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5"/>
  </si>
  <si>
    <t>農地維持支払</t>
    <rPh sb="0" eb="2">
      <t>ノウチ</t>
    </rPh>
    <rPh sb="2" eb="4">
      <t>イジ</t>
    </rPh>
    <rPh sb="4" eb="6">
      <t>シハライ</t>
    </rPh>
    <phoneticPr fontId="5"/>
  </si>
  <si>
    <t>資源向上支払
（共同）</t>
    <rPh sb="0" eb="2">
      <t>シゲン</t>
    </rPh>
    <rPh sb="2" eb="4">
      <t>コウジョウ</t>
    </rPh>
    <rPh sb="4" eb="6">
      <t>シハラ</t>
    </rPh>
    <rPh sb="8" eb="10">
      <t>キョウドウ</t>
    </rPh>
    <phoneticPr fontId="5"/>
  </si>
  <si>
    <t>資源向上支払
（長寿命化）</t>
    <rPh sb="0" eb="2">
      <t>シゲン</t>
    </rPh>
    <rPh sb="2" eb="4">
      <t>コウジョウ</t>
    </rPh>
    <rPh sb="4" eb="6">
      <t>シハライ</t>
    </rPh>
    <rPh sb="8" eb="12">
      <t>チョウジュミョウカ</t>
    </rPh>
    <phoneticPr fontId="5"/>
  </si>
  <si>
    <t>３．活動の計画</t>
    <rPh sb="2" eb="4">
      <t>カツドウ</t>
    </rPh>
    <rPh sb="5" eb="7">
      <t>ケイカク</t>
    </rPh>
    <phoneticPr fontId="5"/>
  </si>
  <si>
    <t>活動項目</t>
    <rPh sb="0" eb="2">
      <t>カツドウ</t>
    </rPh>
    <rPh sb="2" eb="4">
      <t>コウモク</t>
    </rPh>
    <phoneticPr fontId="5"/>
  </si>
  <si>
    <t>取組</t>
    <rPh sb="0" eb="2">
      <t>トリクミ</t>
    </rPh>
    <phoneticPr fontId="5"/>
  </si>
  <si>
    <t>点検・
計画策定</t>
    <rPh sb="0" eb="2">
      <t>テンケン</t>
    </rPh>
    <rPh sb="4" eb="6">
      <t>ケイカク</t>
    </rPh>
    <rPh sb="6" eb="8">
      <t>サクテイ</t>
    </rPh>
    <phoneticPr fontId="5"/>
  </si>
  <si>
    <t>１　点検</t>
    <rPh sb="2" eb="4">
      <t>テンケン</t>
    </rPh>
    <phoneticPr fontId="5"/>
  </si>
  <si>
    <t>２　年度活動計画の策定</t>
    <rPh sb="2" eb="4">
      <t>ネンド</t>
    </rPh>
    <rPh sb="4" eb="6">
      <t>カツドウ</t>
    </rPh>
    <rPh sb="6" eb="8">
      <t>ケイカク</t>
    </rPh>
    <rPh sb="9" eb="11">
      <t>サクテイ</t>
    </rPh>
    <phoneticPr fontId="5"/>
  </si>
  <si>
    <t>研修</t>
    <rPh sb="0" eb="2">
      <t>ケンシュウ</t>
    </rPh>
    <phoneticPr fontId="5"/>
  </si>
  <si>
    <t>実践活動</t>
    <phoneticPr fontId="5"/>
  </si>
  <si>
    <t>農用地</t>
    <phoneticPr fontId="5"/>
  </si>
  <si>
    <t>４　遊休農地発生防止のための保全管理</t>
    <phoneticPr fontId="5"/>
  </si>
  <si>
    <t>５　畦畔・法面・防風林の草刈り</t>
    <rPh sb="2" eb="4">
      <t>ケイハン</t>
    </rPh>
    <rPh sb="5" eb="7">
      <t>ノリメン</t>
    </rPh>
    <rPh sb="8" eb="11">
      <t>ボウフウリン</t>
    </rPh>
    <rPh sb="12" eb="14">
      <t>クサカリ</t>
    </rPh>
    <phoneticPr fontId="5"/>
  </si>
  <si>
    <t>６　鳥獣害防護柵等の保守管理</t>
    <rPh sb="2" eb="4">
      <t>チョウジュウ</t>
    </rPh>
    <rPh sb="4" eb="5">
      <t>ガイ</t>
    </rPh>
    <rPh sb="5" eb="8">
      <t>ボウゴサク</t>
    </rPh>
    <rPh sb="8" eb="9">
      <t>トウ</t>
    </rPh>
    <rPh sb="10" eb="12">
      <t>ホシュ</t>
    </rPh>
    <rPh sb="12" eb="14">
      <t>カンリ</t>
    </rPh>
    <phoneticPr fontId="5"/>
  </si>
  <si>
    <t>７　水路の草刈り</t>
    <rPh sb="2" eb="4">
      <t>スイロ</t>
    </rPh>
    <phoneticPr fontId="5"/>
  </si>
  <si>
    <t>８　水路の泥上げ</t>
    <rPh sb="5" eb="6">
      <t>ドロ</t>
    </rPh>
    <rPh sb="6" eb="7">
      <t>ア</t>
    </rPh>
    <phoneticPr fontId="5"/>
  </si>
  <si>
    <t>９　水路附帯施設の保守管理</t>
    <rPh sb="2" eb="4">
      <t>スイロ</t>
    </rPh>
    <rPh sb="4" eb="6">
      <t>フタイ</t>
    </rPh>
    <rPh sb="6" eb="8">
      <t>シセツ</t>
    </rPh>
    <rPh sb="9" eb="11">
      <t>ホシュ</t>
    </rPh>
    <rPh sb="11" eb="13">
      <t>カンリ</t>
    </rPh>
    <phoneticPr fontId="5"/>
  </si>
  <si>
    <t>10　農道の草刈り</t>
    <rPh sb="3" eb="5">
      <t>ノウドウ</t>
    </rPh>
    <rPh sb="6" eb="8">
      <t>クサカ</t>
    </rPh>
    <phoneticPr fontId="5"/>
  </si>
  <si>
    <t xml:space="preserve">11　農道側溝の泥上げ </t>
    <rPh sb="5" eb="7">
      <t>ソッコウ</t>
    </rPh>
    <rPh sb="8" eb="9">
      <t>ドロ</t>
    </rPh>
    <rPh sb="9" eb="10">
      <t>ア</t>
    </rPh>
    <phoneticPr fontId="5"/>
  </si>
  <si>
    <t>12　路面の維持</t>
    <rPh sb="3" eb="5">
      <t>ロメン</t>
    </rPh>
    <rPh sb="6" eb="8">
      <t>イジ</t>
    </rPh>
    <phoneticPr fontId="5"/>
  </si>
  <si>
    <t>13　ため池の草刈り</t>
    <rPh sb="5" eb="6">
      <t>イケ</t>
    </rPh>
    <phoneticPr fontId="5"/>
  </si>
  <si>
    <t>14　ため池の泥上げ</t>
    <rPh sb="7" eb="8">
      <t>ドロ</t>
    </rPh>
    <rPh sb="8" eb="9">
      <t>ア</t>
    </rPh>
    <phoneticPr fontId="5"/>
  </si>
  <si>
    <t>15　ため池附帯施設の保守管理</t>
    <rPh sb="6" eb="8">
      <t>フタイ</t>
    </rPh>
    <rPh sb="8" eb="10">
      <t>シセツ</t>
    </rPh>
    <rPh sb="11" eb="13">
      <t>ホシュ</t>
    </rPh>
    <rPh sb="13" eb="15">
      <t>カンリ</t>
    </rPh>
    <phoneticPr fontId="5"/>
  </si>
  <si>
    <t>共通</t>
    <rPh sb="0" eb="2">
      <t>キョウツウ</t>
    </rPh>
    <phoneticPr fontId="5"/>
  </si>
  <si>
    <t>16　異常気象時の対応</t>
    <phoneticPr fontId="5"/>
  </si>
  <si>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5"/>
  </si>
  <si>
    <t>地域資源の適切な保全管理のための推進活動について、１）～４）を記入してください。</t>
    <rPh sb="31" eb="33">
      <t>キニュウ</t>
    </rPh>
    <phoneticPr fontId="5"/>
  </si>
  <si>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5"/>
  </si>
  <si>
    <t>①中心経営体との役割分担による保全管理</t>
    <phoneticPr fontId="5"/>
  </si>
  <si>
    <t>④集落間連携や広域的活動による保全管理</t>
    <phoneticPr fontId="5"/>
  </si>
  <si>
    <t>②集落営農組織を基礎とした地域ぐるみの保全管理</t>
    <phoneticPr fontId="5"/>
  </si>
  <si>
    <t>⑤多様な地域資源管理の担い手による保全管理</t>
    <rPh sb="4" eb="6">
      <t>チイキ</t>
    </rPh>
    <phoneticPr fontId="5"/>
  </si>
  <si>
    <t>⑥その他</t>
    <phoneticPr fontId="5"/>
  </si>
  <si>
    <t>①農地の利用集積に伴う管理作業</t>
    <phoneticPr fontId="5"/>
  </si>
  <si>
    <t>④共同利用施設の保全管理</t>
    <rPh sb="1" eb="3">
      <t>キョウドウ</t>
    </rPh>
    <rPh sb="3" eb="5">
      <t>リヨウ</t>
    </rPh>
    <rPh sb="5" eb="7">
      <t>シセツ</t>
    </rPh>
    <rPh sb="8" eb="10">
      <t>ホゼン</t>
    </rPh>
    <rPh sb="10" eb="12">
      <t>カンリ</t>
    </rPh>
    <phoneticPr fontId="5"/>
  </si>
  <si>
    <t>②高齢農家の農用地に係る管理作業</t>
    <phoneticPr fontId="5"/>
  </si>
  <si>
    <t>⑤その他</t>
    <phoneticPr fontId="5"/>
  </si>
  <si>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5"/>
  </si>
  <si>
    <t/>
  </si>
  <si>
    <t>①担い手の人材・機材の有効活用、連携強化</t>
    <phoneticPr fontId="5"/>
  </si>
  <si>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5"/>
  </si>
  <si>
    <t>②入り作等の近隣の担い手との協力</t>
    <phoneticPr fontId="5"/>
  </si>
  <si>
    <t>⑥集落間の連携や広域的な活動</t>
    <rPh sb="1" eb="4">
      <t>シュウラクカン</t>
    </rPh>
    <rPh sb="5" eb="7">
      <t>レンケイ</t>
    </rPh>
    <rPh sb="8" eb="11">
      <t>コウイキテキ</t>
    </rPh>
    <rPh sb="12" eb="14">
      <t>カツドウ</t>
    </rPh>
    <phoneticPr fontId="5"/>
  </si>
  <si>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5"/>
  </si>
  <si>
    <t>⑦その他</t>
    <phoneticPr fontId="5"/>
  </si>
  <si>
    <t>④新たな保全管理の担い手の確保</t>
    <rPh sb="1" eb="2">
      <t>アラ</t>
    </rPh>
    <rPh sb="4" eb="6">
      <t>ホゼン</t>
    </rPh>
    <rPh sb="6" eb="8">
      <t>カンリ</t>
    </rPh>
    <rPh sb="9" eb="10">
      <t>ニナ</t>
    </rPh>
    <rPh sb="11" eb="12">
      <t>テ</t>
    </rPh>
    <rPh sb="13" eb="15">
      <t>カクホ</t>
    </rPh>
    <phoneticPr fontId="5"/>
  </si>
  <si>
    <t>17．入り作農家や土地持ち非農家を含む
　 　農業者の検討会の開催</t>
    <rPh sb="6" eb="8">
      <t>ノウカ</t>
    </rPh>
    <phoneticPr fontId="5"/>
  </si>
  <si>
    <t>18．農業者に対する意向調査、農業者による現地調査</t>
    <phoneticPr fontId="5"/>
  </si>
  <si>
    <t>22．有識者等による研修会、検討会の開催</t>
    <rPh sb="3" eb="6">
      <t>ユウシキシャ</t>
    </rPh>
    <rPh sb="6" eb="7">
      <t>トウ</t>
    </rPh>
    <rPh sb="10" eb="13">
      <t>ケンシュウカイ</t>
    </rPh>
    <rPh sb="14" eb="17">
      <t>ケントウカイ</t>
    </rPh>
    <rPh sb="18" eb="20">
      <t>カイサイ</t>
    </rPh>
    <phoneticPr fontId="5"/>
  </si>
  <si>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5"/>
  </si>
  <si>
    <t>23．その他</t>
    <phoneticPr fontId="5"/>
  </si>
  <si>
    <t>　１）施設の軽微な補修、農村環境保全活動</t>
    <rPh sb="3" eb="5">
      <t>シセツ</t>
    </rPh>
    <rPh sb="6" eb="8">
      <t>ケイビ</t>
    </rPh>
    <rPh sb="9" eb="11">
      <t>ホシュウ</t>
    </rPh>
    <rPh sb="12" eb="14">
      <t>ノウソン</t>
    </rPh>
    <rPh sb="14" eb="16">
      <t>カンキョウ</t>
    </rPh>
    <rPh sb="16" eb="20">
      <t>ホゼンカツドウ</t>
    </rPh>
    <phoneticPr fontId="5"/>
  </si>
  <si>
    <t>施設の軽微な補修</t>
    <rPh sb="0" eb="2">
      <t>シセツ</t>
    </rPh>
    <rPh sb="3" eb="5">
      <t>ケイビ</t>
    </rPh>
    <rPh sb="6" eb="8">
      <t>ホシュウ</t>
    </rPh>
    <phoneticPr fontId="5"/>
  </si>
  <si>
    <t>機能診断・
計画策定</t>
    <rPh sb="0" eb="2">
      <t>キノウ</t>
    </rPh>
    <rPh sb="2" eb="4">
      <t>シンダン</t>
    </rPh>
    <rPh sb="6" eb="8">
      <t>ケイカク</t>
    </rPh>
    <rPh sb="8" eb="10">
      <t>サクテイ</t>
    </rPh>
    <phoneticPr fontId="5"/>
  </si>
  <si>
    <t>24　農用地の機能診断</t>
    <rPh sb="7" eb="9">
      <t>キノウ</t>
    </rPh>
    <rPh sb="9" eb="11">
      <t>シンダン</t>
    </rPh>
    <phoneticPr fontId="5"/>
  </si>
  <si>
    <t>25　水路の機能診断</t>
    <rPh sb="3" eb="5">
      <t>スイロ</t>
    </rPh>
    <phoneticPr fontId="5"/>
  </si>
  <si>
    <t>26　農道の機能診断</t>
    <rPh sb="3" eb="5">
      <t>ノウドウ</t>
    </rPh>
    <phoneticPr fontId="5"/>
  </si>
  <si>
    <t>27　ため池の機能診断</t>
    <rPh sb="5" eb="6">
      <t>イケ</t>
    </rPh>
    <phoneticPr fontId="5"/>
  </si>
  <si>
    <t>28　年度活動計画の策定</t>
    <rPh sb="3" eb="5">
      <t>ネンド</t>
    </rPh>
    <rPh sb="5" eb="7">
      <t>カツドウ</t>
    </rPh>
    <rPh sb="7" eb="9">
      <t>ケイカク</t>
    </rPh>
    <rPh sb="10" eb="12">
      <t>サクテイ</t>
    </rPh>
    <phoneticPr fontId="5"/>
  </si>
  <si>
    <t>29　機能診断・補修技術等に関する研修</t>
    <rPh sb="14" eb="15">
      <t>カン</t>
    </rPh>
    <phoneticPr fontId="5"/>
  </si>
  <si>
    <t>30　農用地の軽微な補修等</t>
    <rPh sb="3" eb="6">
      <t>ノウヨウチ</t>
    </rPh>
    <rPh sb="7" eb="9">
      <t>ケイビ</t>
    </rPh>
    <rPh sb="10" eb="13">
      <t>ホシュウトウ</t>
    </rPh>
    <phoneticPr fontId="5"/>
  </si>
  <si>
    <t>31　水路の軽微な補修等</t>
    <rPh sb="6" eb="8">
      <t>ケイビ</t>
    </rPh>
    <rPh sb="9" eb="12">
      <t>ホシュウトウ</t>
    </rPh>
    <phoneticPr fontId="5"/>
  </si>
  <si>
    <t>32　農道の軽微な補修等</t>
    <rPh sb="6" eb="8">
      <t>ケイビ</t>
    </rPh>
    <rPh sb="9" eb="12">
      <t>ホシュウトウ</t>
    </rPh>
    <phoneticPr fontId="5"/>
  </si>
  <si>
    <t>33　ため池の軽微な補修等</t>
    <rPh sb="7" eb="9">
      <t>ケイビ</t>
    </rPh>
    <rPh sb="10" eb="13">
      <t>ホシュウトウ</t>
    </rPh>
    <phoneticPr fontId="5"/>
  </si>
  <si>
    <t>農村環境保全活動</t>
    <rPh sb="0" eb="2">
      <t>ノウソン</t>
    </rPh>
    <rPh sb="2" eb="4">
      <t>カンキョウ</t>
    </rPh>
    <rPh sb="4" eb="6">
      <t>ホゼン</t>
    </rPh>
    <rPh sb="6" eb="8">
      <t>カツドウ</t>
    </rPh>
    <phoneticPr fontId="5"/>
  </si>
  <si>
    <t>計画策定</t>
    <rPh sb="0" eb="2">
      <t>ケイカク</t>
    </rPh>
    <rPh sb="2" eb="4">
      <t>サクテイ</t>
    </rPh>
    <phoneticPr fontId="5"/>
  </si>
  <si>
    <t>34　生物多様性保全計画の策定</t>
    <rPh sb="3" eb="5">
      <t>セイブツ</t>
    </rPh>
    <rPh sb="5" eb="8">
      <t>タヨウセイ</t>
    </rPh>
    <rPh sb="8" eb="10">
      <t>ホゼン</t>
    </rPh>
    <rPh sb="10" eb="12">
      <t>ケイカク</t>
    </rPh>
    <rPh sb="13" eb="15">
      <t>サクテイ</t>
    </rPh>
    <phoneticPr fontId="5"/>
  </si>
  <si>
    <t>35　水質保全計画、農地保全計画の策定</t>
    <phoneticPr fontId="5"/>
  </si>
  <si>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5"/>
  </si>
  <si>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5"/>
  </si>
  <si>
    <t>38　資源循環計画の策定</t>
    <rPh sb="3" eb="5">
      <t>シゲン</t>
    </rPh>
    <rPh sb="5" eb="7">
      <t>ジュンカン</t>
    </rPh>
    <rPh sb="7" eb="9">
      <t>ケイカク</t>
    </rPh>
    <rPh sb="10" eb="12">
      <t>サクテイ</t>
    </rPh>
    <phoneticPr fontId="5"/>
  </si>
  <si>
    <t>実践活動</t>
    <rPh sb="0" eb="2">
      <t>ジッセン</t>
    </rPh>
    <rPh sb="2" eb="4">
      <t>カツドウ</t>
    </rPh>
    <phoneticPr fontId="5"/>
  </si>
  <si>
    <t>この線より上に行を挿入してください。</t>
    <rPh sb="2" eb="3">
      <t>セン</t>
    </rPh>
    <rPh sb="5" eb="6">
      <t>ウエ</t>
    </rPh>
    <rPh sb="7" eb="8">
      <t>ギョウ</t>
    </rPh>
    <rPh sb="9" eb="11">
      <t>ソウニュウ</t>
    </rPh>
    <phoneticPr fontId="5"/>
  </si>
  <si>
    <t>啓発・普及</t>
    <rPh sb="0" eb="2">
      <t>ケイハツ</t>
    </rPh>
    <rPh sb="3" eb="5">
      <t>フキュウ</t>
    </rPh>
    <phoneticPr fontId="5"/>
  </si>
  <si>
    <t>51　啓発・普及活動</t>
    <rPh sb="3" eb="5">
      <t>ケイハツ</t>
    </rPh>
    <rPh sb="6" eb="8">
      <t>フキュウ</t>
    </rPh>
    <rPh sb="8" eb="10">
      <t>カツドウ</t>
    </rPh>
    <phoneticPr fontId="5"/>
  </si>
  <si>
    <t>備考</t>
    <rPh sb="0" eb="2">
      <t>ビコウ</t>
    </rPh>
    <phoneticPr fontId="5"/>
  </si>
  <si>
    <t>多面的機能の増進を
図る活動</t>
    <rPh sb="0" eb="3">
      <t>タメンテキ</t>
    </rPh>
    <rPh sb="3" eb="5">
      <t>キノウ</t>
    </rPh>
    <rPh sb="6" eb="8">
      <t>ゾウシン</t>
    </rPh>
    <rPh sb="10" eb="11">
      <t>ハカ</t>
    </rPh>
    <rPh sb="12" eb="14">
      <t>カツドウ</t>
    </rPh>
    <phoneticPr fontId="5"/>
  </si>
  <si>
    <t>活動内容</t>
    <rPh sb="0" eb="2">
      <t>カツドウ</t>
    </rPh>
    <rPh sb="2" eb="4">
      <t>ナイヨウ</t>
    </rPh>
    <phoneticPr fontId="5"/>
  </si>
  <si>
    <t>延べ数量</t>
    <rPh sb="0" eb="1">
      <t>ノ</t>
    </rPh>
    <rPh sb="2" eb="4">
      <t>スウリョウ</t>
    </rPh>
    <phoneticPr fontId="5"/>
  </si>
  <si>
    <t>施設区分</t>
    <rPh sb="0" eb="2">
      <t>シセツ</t>
    </rPh>
    <rPh sb="2" eb="4">
      <t>クブン</t>
    </rPh>
    <phoneticPr fontId="5"/>
  </si>
  <si>
    <t>内容</t>
    <rPh sb="0" eb="2">
      <t>ナイヨウ</t>
    </rPh>
    <phoneticPr fontId="5"/>
  </si>
  <si>
    <t>☆直営施工の実施方針について</t>
    <rPh sb="1" eb="3">
      <t>チョクエイ</t>
    </rPh>
    <rPh sb="3" eb="5">
      <t>セコウ</t>
    </rPh>
    <rPh sb="6" eb="8">
      <t>ジッシ</t>
    </rPh>
    <rPh sb="8" eb="10">
      <t>ホウシン</t>
    </rPh>
    <phoneticPr fontId="5"/>
  </si>
  <si>
    <t>直営施工は実施しない</t>
    <rPh sb="0" eb="2">
      <t>チョクエイ</t>
    </rPh>
    <rPh sb="2" eb="4">
      <t>セコウ</t>
    </rPh>
    <rPh sb="5" eb="7">
      <t>ジッシ</t>
    </rPh>
    <phoneticPr fontId="5"/>
  </si>
  <si>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5"/>
  </si>
  <si>
    <t>４．加算措置</t>
    <rPh sb="2" eb="4">
      <t>カサン</t>
    </rPh>
    <rPh sb="4" eb="6">
      <t>ソチ</t>
    </rPh>
    <phoneticPr fontId="5"/>
  </si>
  <si>
    <t>項目</t>
    <rPh sb="0" eb="2">
      <t>コウモク</t>
    </rPh>
    <phoneticPr fontId="5"/>
  </si>
  <si>
    <t>適用条件の確認</t>
    <rPh sb="0" eb="2">
      <t>テキヨウ</t>
    </rPh>
    <rPh sb="2" eb="4">
      <t>ジョウケン</t>
    </rPh>
    <rPh sb="5" eb="7">
      <t>カクニン</t>
    </rPh>
    <phoneticPr fontId="5"/>
  </si>
  <si>
    <t>①　多面的機能の更なる増進に向けた活動への支援を受ける</t>
    <rPh sb="8" eb="9">
      <t>サラ</t>
    </rPh>
    <rPh sb="17" eb="19">
      <t>カツドウ</t>
    </rPh>
    <phoneticPr fontId="5"/>
  </si>
  <si>
    <t>②　農業者以外の割合</t>
    <rPh sb="2" eb="5">
      <t>ノウギョウシャ</t>
    </rPh>
    <rPh sb="5" eb="7">
      <t>イガイ</t>
    </rPh>
    <rPh sb="8" eb="10">
      <t>ワリアイ</t>
    </rPh>
    <phoneticPr fontId="5"/>
  </si>
  <si>
    <t>・</t>
    <phoneticPr fontId="5"/>
  </si>
  <si>
    <t>組織の構成員</t>
  </si>
  <si>
    <t>農業者</t>
    <rPh sb="0" eb="3">
      <t>ノウギョウシャ</t>
    </rPh>
    <phoneticPr fontId="5"/>
  </si>
  <si>
    <t>個人</t>
    <rPh sb="0" eb="2">
      <t>コジン</t>
    </rPh>
    <phoneticPr fontId="5"/>
  </si>
  <si>
    <t>+団体</t>
    <phoneticPr fontId="5"/>
  </si>
  <si>
    <t>=</t>
    <phoneticPr fontId="5"/>
  </si>
  <si>
    <t>農業者以外</t>
    <rPh sb="0" eb="3">
      <t>ノウギョウシャ</t>
    </rPh>
    <rPh sb="3" eb="5">
      <t>イガイ</t>
    </rPh>
    <phoneticPr fontId="5"/>
  </si>
  <si>
    <t>･･･①</t>
    <phoneticPr fontId="5"/>
  </si>
  <si>
    <t>･･･②</t>
    <phoneticPr fontId="5"/>
  </si>
  <si>
    <t>農業者以外の割合</t>
    <rPh sb="0" eb="3">
      <t>ノウギョウシャ</t>
    </rPh>
    <rPh sb="3" eb="5">
      <t>イガイ</t>
    </rPh>
    <rPh sb="6" eb="8">
      <t>ワリアイ</t>
    </rPh>
    <phoneticPr fontId="5"/>
  </si>
  <si>
    <t>・・・ ①／②</t>
    <phoneticPr fontId="5"/>
  </si>
  <si>
    <t>+ 団体の構成員のうち、共同活動に参加する人数</t>
    <phoneticPr fontId="5"/>
  </si>
  <si>
    <t>共同活動に参加する構成員の総人数</t>
    <phoneticPr fontId="5"/>
  </si>
  <si>
    <t>のうち、８割にあたる</t>
    <rPh sb="4" eb="5">
      <t>ワリ</t>
    </rPh>
    <phoneticPr fontId="5"/>
  </si>
  <si>
    <t>以上が</t>
    <phoneticPr fontId="5"/>
  </si>
  <si>
    <t>参加する実践活動を毎年度行う。</t>
    <rPh sb="0" eb="2">
      <t>サンカ</t>
    </rPh>
    <rPh sb="4" eb="6">
      <t>ジッセン</t>
    </rPh>
    <rPh sb="6" eb="8">
      <t>カツドウ</t>
    </rPh>
    <rPh sb="9" eb="12">
      <t>マイネンド</t>
    </rPh>
    <rPh sb="12" eb="13">
      <t>オコナ</t>
    </rPh>
    <phoneticPr fontId="5"/>
  </si>
  <si>
    <t>区分</t>
    <rPh sb="0" eb="2">
      <t>クブン</t>
    </rPh>
    <phoneticPr fontId="5"/>
  </si>
  <si>
    <t>該当するものに○</t>
    <rPh sb="0" eb="2">
      <t>ガイトウ</t>
    </rPh>
    <phoneticPr fontId="5"/>
  </si>
  <si>
    <t>交付額</t>
    <rPh sb="0" eb="3">
      <t>コウフガク</t>
    </rPh>
    <phoneticPr fontId="5"/>
  </si>
  <si>
    <t>３集落以上
又は50ha以上200ha未満</t>
    <rPh sb="1" eb="3">
      <t>シュウラク</t>
    </rPh>
    <rPh sb="3" eb="5">
      <t>イジョウ</t>
    </rPh>
    <rPh sb="6" eb="7">
      <t>マタ</t>
    </rPh>
    <rPh sb="12" eb="14">
      <t>イジョウ</t>
    </rPh>
    <rPh sb="19" eb="21">
      <t>ミマン</t>
    </rPh>
    <phoneticPr fontId="5"/>
  </si>
  <si>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5"/>
  </si>
  <si>
    <t>1,000ha以上</t>
    <rPh sb="7" eb="9">
      <t>イジョウ</t>
    </rPh>
    <phoneticPr fontId="5"/>
  </si>
  <si>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5"/>
  </si>
  <si>
    <t>（別添１）</t>
    <rPh sb="1" eb="3">
      <t>ベッテン</t>
    </rPh>
    <phoneticPr fontId="5"/>
  </si>
  <si>
    <t>実施区域位置図</t>
    <rPh sb="0" eb="2">
      <t>ジッシ</t>
    </rPh>
    <rPh sb="2" eb="4">
      <t>クイキ</t>
    </rPh>
    <rPh sb="4" eb="7">
      <t>イチズ</t>
    </rPh>
    <phoneticPr fontId="5"/>
  </si>
  <si>
    <t>組織名称：</t>
    <phoneticPr fontId="5"/>
  </si>
  <si>
    <t>１号事業（多面支払）</t>
    <rPh sb="7" eb="9">
      <t>シハライ</t>
    </rPh>
    <phoneticPr fontId="5"/>
  </si>
  <si>
    <t>2号事業（中山間直払）</t>
  </si>
  <si>
    <t>３号事業（環境直払）</t>
    <rPh sb="5" eb="7">
      <t>カンキョウ</t>
    </rPh>
    <rPh sb="7" eb="9">
      <t>チョクバライ</t>
    </rPh>
    <phoneticPr fontId="5"/>
  </si>
  <si>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3"/>
  </si>
  <si>
    <t>実施回数のカウント</t>
    <rPh sb="0" eb="2">
      <t>ジッシ</t>
    </rPh>
    <rPh sb="2" eb="4">
      <t>カイスウ</t>
    </rPh>
    <phoneticPr fontId="3"/>
  </si>
  <si>
    <t>←活動記録に取組番号が入力された回数をカウントし、これをもとに実施状況報告書の「実施欄」の○、×を判定しています。</t>
    <rPh sb="49" eb="51">
      <t>ハンテイ</t>
    </rPh>
    <phoneticPr fontId="3"/>
  </si>
  <si>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3"/>
  </si>
  <si>
    <t>A.■か□</t>
    <phoneticPr fontId="5"/>
  </si>
  <si>
    <t>B.○か空白</t>
    <rPh sb="4" eb="6">
      <t>クウハク</t>
    </rPh>
    <phoneticPr fontId="5"/>
  </si>
  <si>
    <t>C.○か－か×</t>
    <phoneticPr fontId="5"/>
  </si>
  <si>
    <t>D.農村環境保全活動のテーマ</t>
    <rPh sb="2" eb="4">
      <t>ノウソン</t>
    </rPh>
    <rPh sb="4" eb="6">
      <t>カンキョウ</t>
    </rPh>
    <rPh sb="6" eb="10">
      <t>ホゼンカツドウ</t>
    </rPh>
    <phoneticPr fontId="3"/>
  </si>
  <si>
    <t>E.高度な保全活動</t>
    <rPh sb="2" eb="4">
      <t>コウド</t>
    </rPh>
    <rPh sb="5" eb="9">
      <t>ホゼンカツドウ</t>
    </rPh>
    <phoneticPr fontId="3"/>
  </si>
  <si>
    <t>G.単位</t>
    <rPh sb="2" eb="4">
      <t>タンイ</t>
    </rPh>
    <phoneticPr fontId="3"/>
  </si>
  <si>
    <t>H.構成員一覧の分類</t>
    <rPh sb="2" eb="5">
      <t>コウセイイン</t>
    </rPh>
    <rPh sb="5" eb="7">
      <t>イチラン</t>
    </rPh>
    <rPh sb="8" eb="10">
      <t>ブンルイ</t>
    </rPh>
    <phoneticPr fontId="3"/>
  </si>
  <si>
    <t>I.金銭出納簿の区分</t>
    <rPh sb="2" eb="4">
      <t>キンセン</t>
    </rPh>
    <rPh sb="4" eb="7">
      <t>スイトウボ</t>
    </rPh>
    <rPh sb="8" eb="10">
      <t>クブン</t>
    </rPh>
    <phoneticPr fontId="3"/>
  </si>
  <si>
    <t>J.金銭出納簿の収支の分類</t>
    <rPh sb="2" eb="4">
      <t>キンセン</t>
    </rPh>
    <rPh sb="4" eb="7">
      <t>スイトウボ</t>
    </rPh>
    <rPh sb="8" eb="10">
      <t>シュウシ</t>
    </rPh>
    <rPh sb="11" eb="13">
      <t>ブンルイ</t>
    </rPh>
    <phoneticPr fontId="3"/>
  </si>
  <si>
    <t>番号</t>
    <rPh sb="0" eb="2">
      <t>バンゴウ</t>
    </rPh>
    <phoneticPr fontId="3"/>
  </si>
  <si>
    <t>支払区分</t>
    <rPh sb="0" eb="2">
      <t>シハライ</t>
    </rPh>
    <rPh sb="2" eb="4">
      <t>クブン</t>
    </rPh>
    <phoneticPr fontId="5"/>
  </si>
  <si>
    <t>活動項目</t>
    <rPh sb="0" eb="2">
      <t>カツドウ</t>
    </rPh>
    <rPh sb="2" eb="4">
      <t>コウモク</t>
    </rPh>
    <phoneticPr fontId="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</si>
  <si>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3"/>
  </si>
  <si>
    <t>■</t>
    <phoneticPr fontId="5"/>
  </si>
  <si>
    <t>○</t>
    <phoneticPr fontId="5"/>
  </si>
  <si>
    <t>生態系保全</t>
    <rPh sb="0" eb="3">
      <t>セイタイケイ</t>
    </rPh>
    <rPh sb="3" eb="5">
      <t>ホゼン</t>
    </rPh>
    <phoneticPr fontId="3"/>
  </si>
  <si>
    <t>循環かんがいによる水質保全</t>
    <rPh sb="0" eb="2">
      <t>ジュンカン</t>
    </rPh>
    <rPh sb="9" eb="11">
      <t>スイシツ</t>
    </rPh>
    <rPh sb="11" eb="13">
      <t>ホゼン</t>
    </rPh>
    <phoneticPr fontId="3"/>
  </si>
  <si>
    <t>水路</t>
    <rPh sb="0" eb="2">
      <t>スイロ</t>
    </rPh>
    <phoneticPr fontId="3"/>
  </si>
  <si>
    <t>km</t>
    <phoneticPr fontId="3"/>
  </si>
  <si>
    <t>１.農業者個人</t>
    <rPh sb="2" eb="5">
      <t>ノウギョウシャ</t>
    </rPh>
    <rPh sb="5" eb="7">
      <t>コジン</t>
    </rPh>
    <phoneticPr fontId="3"/>
  </si>
  <si>
    <t>１.前年度持越</t>
    <rPh sb="2" eb="5">
      <t>ゼンネンド</t>
    </rPh>
    <rPh sb="5" eb="7">
      <t>モチコシ</t>
    </rPh>
    <phoneticPr fontId="3"/>
  </si>
  <si>
    <t>-</t>
    <phoneticPr fontId="5"/>
  </si>
  <si>
    <t>事務処理</t>
    <rPh sb="0" eb="2">
      <t>ジム</t>
    </rPh>
    <rPh sb="2" eb="4">
      <t>ショリ</t>
    </rPh>
    <phoneticPr fontId="5"/>
  </si>
  <si>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</si>
  <si>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3"/>
  </si>
  <si>
    <t>□</t>
    <phoneticPr fontId="5"/>
  </si>
  <si>
    <t>－</t>
    <phoneticPr fontId="3"/>
  </si>
  <si>
    <t>水質保全</t>
    <rPh sb="0" eb="2">
      <t>スイシツ</t>
    </rPh>
    <rPh sb="2" eb="4">
      <t>ホゼン</t>
    </rPh>
    <phoneticPr fontId="3"/>
  </si>
  <si>
    <t>浄化水路による水質保全</t>
    <rPh sb="0" eb="2">
      <t>ジョウカ</t>
    </rPh>
    <rPh sb="2" eb="4">
      <t>スイロ</t>
    </rPh>
    <rPh sb="7" eb="9">
      <t>スイシツ</t>
    </rPh>
    <rPh sb="9" eb="11">
      <t>ホゼン</t>
    </rPh>
    <phoneticPr fontId="3"/>
  </si>
  <si>
    <t>農道</t>
    <rPh sb="0" eb="2">
      <t>ノウドウ</t>
    </rPh>
    <phoneticPr fontId="3"/>
  </si>
  <si>
    <t>箇所</t>
    <rPh sb="0" eb="2">
      <t>カショ</t>
    </rPh>
    <phoneticPr fontId="3"/>
  </si>
  <si>
    <t>２.農事組合法人</t>
    <rPh sb="2" eb="4">
      <t>ノウジ</t>
    </rPh>
    <rPh sb="4" eb="6">
      <t>クミアイ</t>
    </rPh>
    <rPh sb="6" eb="8">
      <t>ホウジン</t>
    </rPh>
    <phoneticPr fontId="3"/>
  </si>
  <si>
    <t>２.交付金</t>
    <rPh sb="2" eb="5">
      <t>コウフキン</t>
    </rPh>
    <phoneticPr fontId="3"/>
  </si>
  <si>
    <t>会議</t>
    <rPh sb="0" eb="2">
      <t>カイギ</t>
    </rPh>
    <phoneticPr fontId="5"/>
  </si>
  <si>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</si>
  <si>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3"/>
  </si>
  <si>
    <t>×</t>
    <phoneticPr fontId="3"/>
  </si>
  <si>
    <t>景観形成・生活環境保全</t>
    <rPh sb="0" eb="2">
      <t>ケイカン</t>
    </rPh>
    <rPh sb="2" eb="4">
      <t>ケイセイ</t>
    </rPh>
    <rPh sb="5" eb="7">
      <t>セイカツ</t>
    </rPh>
    <rPh sb="7" eb="9">
      <t>カンキョウ</t>
    </rPh>
    <rPh sb="9" eb="11">
      <t>ホゼン</t>
    </rPh>
    <phoneticPr fontId="3"/>
  </si>
  <si>
    <t>地下水かん養</t>
    <rPh sb="0" eb="3">
      <t>チカスイ</t>
    </rPh>
    <rPh sb="5" eb="6">
      <t>ヨウ</t>
    </rPh>
    <phoneticPr fontId="3"/>
  </si>
  <si>
    <t>ため池</t>
    <rPh sb="2" eb="3">
      <t>イケ</t>
    </rPh>
    <phoneticPr fontId="3"/>
  </si>
  <si>
    <t>３.営農組合</t>
    <rPh sb="2" eb="4">
      <t>エイノウ</t>
    </rPh>
    <rPh sb="4" eb="6">
      <t>クミアイ</t>
    </rPh>
    <phoneticPr fontId="3"/>
  </si>
  <si>
    <t>３.利子等</t>
    <rPh sb="2" eb="4">
      <t>リシ</t>
    </rPh>
    <rPh sb="4" eb="5">
      <t>トウ</t>
    </rPh>
    <phoneticPr fontId="3"/>
  </si>
  <si>
    <t>水田貯留・地下水かん養</t>
    <rPh sb="0" eb="2">
      <t>スイデン</t>
    </rPh>
    <rPh sb="2" eb="4">
      <t>チョリュウ</t>
    </rPh>
    <rPh sb="5" eb="8">
      <t>チカスイ</t>
    </rPh>
    <rPh sb="10" eb="11">
      <t>ヨウ</t>
    </rPh>
    <phoneticPr fontId="3"/>
  </si>
  <si>
    <t>持続的な水管理</t>
    <rPh sb="0" eb="3">
      <t>ジゾクテキ</t>
    </rPh>
    <rPh sb="4" eb="5">
      <t>ミズ</t>
    </rPh>
    <rPh sb="5" eb="7">
      <t>カンリ</t>
    </rPh>
    <phoneticPr fontId="3"/>
  </si>
  <si>
    <t>４.その他の農業者団体</t>
    <rPh sb="4" eb="5">
      <t>タ</t>
    </rPh>
    <rPh sb="6" eb="9">
      <t>ノウギョウシャ</t>
    </rPh>
    <rPh sb="9" eb="11">
      <t>ダンタイ</t>
    </rPh>
    <phoneticPr fontId="3"/>
  </si>
  <si>
    <t>４.日当</t>
    <rPh sb="2" eb="4">
      <t>ニットウ</t>
    </rPh>
    <phoneticPr fontId="3"/>
  </si>
  <si>
    <t>農地維持</t>
    <rPh sb="0" eb="2">
      <t>ノウチ</t>
    </rPh>
    <rPh sb="2" eb="4">
      <t>イジ</t>
    </rPh>
    <phoneticPr fontId="5"/>
  </si>
  <si>
    <t>点検・計画策定</t>
    <rPh sb="0" eb="2">
      <t>テンケン</t>
    </rPh>
    <rPh sb="3" eb="5">
      <t>ケイカク</t>
    </rPh>
    <rPh sb="5" eb="7">
      <t>サクテイ</t>
    </rPh>
    <phoneticPr fontId="5"/>
  </si>
  <si>
    <t>点検</t>
    <rPh sb="0" eb="2">
      <t>テンケン</t>
    </rPh>
    <phoneticPr fontId="5"/>
  </si>
  <si>
    <t>1 点検</t>
  </si>
  <si>
    <t>資源循環</t>
    <rPh sb="0" eb="2">
      <t>シゲン</t>
    </rPh>
    <rPh sb="2" eb="4">
      <t>ジュンカン</t>
    </rPh>
    <phoneticPr fontId="3"/>
  </si>
  <si>
    <t>土壌流出防止</t>
    <rPh sb="0" eb="2">
      <t>ドジョウ</t>
    </rPh>
    <rPh sb="2" eb="4">
      <t>リュウシュツ</t>
    </rPh>
    <rPh sb="4" eb="6">
      <t>ボウシ</t>
    </rPh>
    <phoneticPr fontId="3"/>
  </si>
  <si>
    <t>５.農業者以外個人</t>
    <rPh sb="2" eb="5">
      <t>ノウギョウシャ</t>
    </rPh>
    <rPh sb="5" eb="7">
      <t>イガイ</t>
    </rPh>
    <rPh sb="7" eb="9">
      <t>コジン</t>
    </rPh>
    <phoneticPr fontId="3"/>
  </si>
  <si>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</si>
  <si>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3"/>
  </si>
  <si>
    <t>生物多様性の回復</t>
    <rPh sb="0" eb="2">
      <t>セイブツ</t>
    </rPh>
    <rPh sb="2" eb="5">
      <t>タヨウセイ</t>
    </rPh>
    <rPh sb="6" eb="8">
      <t>カイフク</t>
    </rPh>
    <phoneticPr fontId="3"/>
  </si>
  <si>
    <t>６.自治会</t>
    <rPh sb="2" eb="5">
      <t>ジチカイ</t>
    </rPh>
    <phoneticPr fontId="3"/>
  </si>
  <si>
    <t>水環境の回復</t>
    <rPh sb="0" eb="3">
      <t>ミズカンキョウ</t>
    </rPh>
    <rPh sb="4" eb="6">
      <t>カイフク</t>
    </rPh>
    <phoneticPr fontId="3"/>
  </si>
  <si>
    <t>７.女性会</t>
    <rPh sb="2" eb="5">
      <t>ジョセイカイ</t>
    </rPh>
    <phoneticPr fontId="3"/>
  </si>
  <si>
    <t>農用地</t>
    <rPh sb="0" eb="3">
      <t>ノウヨウチ</t>
    </rPh>
    <phoneticPr fontId="5"/>
  </si>
  <si>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</si>
  <si>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3"/>
  </si>
  <si>
    <t>持続的な畦畔管理</t>
    <rPh sb="0" eb="3">
      <t>ジゾクテキ</t>
    </rPh>
    <rPh sb="4" eb="6">
      <t>ケイハン</t>
    </rPh>
    <rPh sb="6" eb="8">
      <t>カンリ</t>
    </rPh>
    <phoneticPr fontId="3"/>
  </si>
  <si>
    <t>８.子供会</t>
    <rPh sb="2" eb="5">
      <t>コドモカイ</t>
    </rPh>
    <phoneticPr fontId="3"/>
  </si>
  <si>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</si>
  <si>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3"/>
  </si>
  <si>
    <t>専門家の指導</t>
    <rPh sb="0" eb="3">
      <t>センモンカ</t>
    </rPh>
    <rPh sb="4" eb="6">
      <t>シドウ</t>
    </rPh>
    <phoneticPr fontId="3"/>
  </si>
  <si>
    <t>９.土地改良区</t>
    <rPh sb="2" eb="4">
      <t>トチ</t>
    </rPh>
    <rPh sb="4" eb="7">
      <t>カイリョウク</t>
    </rPh>
    <phoneticPr fontId="3"/>
  </si>
  <si>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</si>
  <si>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3"/>
  </si>
  <si>
    <t>10.JA</t>
    <phoneticPr fontId="3"/>
  </si>
  <si>
    <t>7 水路の草刈り</t>
  </si>
  <si>
    <t>11.学校・PTA</t>
    <rPh sb="3" eb="5">
      <t>ガッコウ</t>
    </rPh>
    <phoneticPr fontId="3"/>
  </si>
  <si>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</si>
  <si>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3"/>
  </si>
  <si>
    <t>12.NPO</t>
    <phoneticPr fontId="3"/>
  </si>
  <si>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</si>
  <si>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3"/>
  </si>
  <si>
    <t>13.その他の農業者以外団体</t>
    <rPh sb="5" eb="6">
      <t>タ</t>
    </rPh>
    <rPh sb="7" eb="10">
      <t>ノウギョウシャ</t>
    </rPh>
    <rPh sb="10" eb="12">
      <t>イガイ</t>
    </rPh>
    <rPh sb="12" eb="14">
      <t>ダンタイ</t>
    </rPh>
    <phoneticPr fontId="3"/>
  </si>
  <si>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</si>
  <si>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3"/>
  </si>
  <si>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</si>
  <si>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</si>
  <si>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3"/>
  </si>
  <si>
    <t>13 ため池の草刈り</t>
  </si>
  <si>
    <t>14 ため池の泥上げ</t>
  </si>
  <si>
    <t>15 ため池附帯施設の保守管理</t>
  </si>
  <si>
    <t>16 異常気象時の対応</t>
  </si>
  <si>
    <t>推進活動</t>
    <rPh sb="0" eb="2">
      <t>スイシン</t>
    </rPh>
    <rPh sb="2" eb="4">
      <t>カツドウ</t>
    </rPh>
    <phoneticPr fontId="5"/>
  </si>
  <si>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</si>
  <si>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</si>
  <si>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</si>
  <si>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</si>
  <si>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</si>
  <si>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</si>
  <si>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</si>
  <si>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5"/>
  </si>
  <si>
    <t>機能診断・計画策定</t>
    <rPh sb="0" eb="2">
      <t>キノウ</t>
    </rPh>
    <rPh sb="2" eb="4">
      <t>シンダン</t>
    </rPh>
    <rPh sb="5" eb="7">
      <t>ケイカク</t>
    </rPh>
    <rPh sb="7" eb="9">
      <t>サクテイ</t>
    </rPh>
    <phoneticPr fontId="5"/>
  </si>
  <si>
    <t>機能診断</t>
    <rPh sb="0" eb="2">
      <t>キノウ</t>
    </rPh>
    <rPh sb="2" eb="4">
      <t>シンダン</t>
    </rPh>
    <phoneticPr fontId="5"/>
  </si>
  <si>
    <t>24 農用地の機能診断</t>
  </si>
  <si>
    <t>25 水路の機能診断</t>
  </si>
  <si>
    <t>③長寿命化の項目を追加する場合</t>
    <rPh sb="1" eb="5">
      <t>チョウジュミョウカ</t>
    </rPh>
    <phoneticPr fontId="3"/>
  </si>
  <si>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</si>
  <si>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3"/>
  </si>
  <si>
    <t>27 ため池の機能診断</t>
  </si>
  <si>
    <t>28 年度活動計画の策定</t>
  </si>
  <si>
    <t>研修</t>
    <rPh sb="0" eb="2">
      <t>ケンシュウ</t>
    </rPh>
    <phoneticPr fontId="3"/>
  </si>
  <si>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</si>
  <si>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</si>
  <si>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</si>
  <si>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</si>
  <si>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</si>
  <si>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5"/>
  </si>
  <si>
    <t>34 生物多様性保全計画の策定</t>
  </si>
  <si>
    <t>水質保全</t>
    <rPh sb="0" eb="2">
      <t>スイシツ</t>
    </rPh>
    <rPh sb="2" eb="4">
      <t>ホゼン</t>
    </rPh>
    <phoneticPr fontId="5"/>
  </si>
  <si>
    <t>35 水質保全計画、農地保全計画の策定</t>
  </si>
  <si>
    <t>景観形成・生活環境保全</t>
    <rPh sb="0" eb="2">
      <t>ケイカン</t>
    </rPh>
    <rPh sb="2" eb="4">
      <t>ケイセイ</t>
    </rPh>
    <rPh sb="5" eb="7">
      <t>セイカツ</t>
    </rPh>
    <rPh sb="7" eb="9">
      <t>カンキョウ</t>
    </rPh>
    <rPh sb="9" eb="11">
      <t>ホゼン</t>
    </rPh>
    <phoneticPr fontId="5"/>
  </si>
  <si>
    <t>水田貯留・地下水かん養</t>
    <rPh sb="0" eb="2">
      <t>スイデン</t>
    </rPh>
    <rPh sb="2" eb="4">
      <t>チョリュウ</t>
    </rPh>
    <rPh sb="5" eb="8">
      <t>チカスイ</t>
    </rPh>
    <rPh sb="10" eb="11">
      <t>ヨウ</t>
    </rPh>
    <phoneticPr fontId="5"/>
  </si>
  <si>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</si>
  <si>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3"/>
  </si>
  <si>
    <t>資源循環</t>
    <rPh sb="0" eb="2">
      <t>シゲン</t>
    </rPh>
    <rPh sb="2" eb="4">
      <t>ジュンカン</t>
    </rPh>
    <phoneticPr fontId="5"/>
  </si>
  <si>
    <t>38 資源循環計画の策定</t>
  </si>
  <si>
    <t>Ｋ.農村環境保全活動</t>
    <phoneticPr fontId="5"/>
  </si>
  <si>
    <t>39 生物の生息状況の把握（生態系保全）</t>
    <rPh sb="3" eb="5">
      <t>セイブツ</t>
    </rPh>
    <rPh sb="6" eb="8">
      <t>セイソク</t>
    </rPh>
    <rPh sb="8" eb="10">
      <t>ジョウキョウ</t>
    </rPh>
    <rPh sb="11" eb="13">
      <t>ハアク</t>
    </rPh>
    <rPh sb="14" eb="17">
      <t>セイタイケイ</t>
    </rPh>
    <rPh sb="17" eb="19">
      <t>ホゼン</t>
    </rPh>
    <phoneticPr fontId="5"/>
  </si>
  <si>
    <t>40 外来種の駆除（生態系保全）</t>
    <rPh sb="3" eb="6">
      <t>ガイライシュ</t>
    </rPh>
    <rPh sb="7" eb="9">
      <t>クジョ</t>
    </rPh>
    <rPh sb="10" eb="13">
      <t>セイタイケイ</t>
    </rPh>
    <rPh sb="13" eb="15">
      <t>ホゼン</t>
    </rPh>
    <phoneticPr fontId="5"/>
  </si>
  <si>
    <t>41 その他（生態系保全）</t>
    <rPh sb="5" eb="6">
      <t>タ</t>
    </rPh>
    <rPh sb="7" eb="10">
      <t>セイタイケイ</t>
    </rPh>
    <rPh sb="10" eb="12">
      <t>ホゼン</t>
    </rPh>
    <phoneticPr fontId="5"/>
  </si>
  <si>
    <t>42 水質モニタリングの実施・記録管理（水質保全）</t>
    <rPh sb="3" eb="5">
      <t>スイシツ</t>
    </rPh>
    <rPh sb="12" eb="14">
      <t>ジッシ</t>
    </rPh>
    <rPh sb="15" eb="17">
      <t>キロク</t>
    </rPh>
    <rPh sb="17" eb="19">
      <t>カンリ</t>
    </rPh>
    <rPh sb="20" eb="22">
      <t>スイシツ</t>
    </rPh>
    <rPh sb="22" eb="24">
      <t>ホゼン</t>
    </rPh>
    <phoneticPr fontId="5"/>
  </si>
  <si>
    <t>43 畑からの土砂流出対策（水質保全）</t>
    <rPh sb="3" eb="4">
      <t>ハタケ</t>
    </rPh>
    <rPh sb="7" eb="9">
      <t>ドシャ</t>
    </rPh>
    <rPh sb="9" eb="11">
      <t>リュウシュツ</t>
    </rPh>
    <rPh sb="11" eb="13">
      <t>タイサク</t>
    </rPh>
    <rPh sb="14" eb="16">
      <t>スイシツ</t>
    </rPh>
    <rPh sb="16" eb="18">
      <t>ホゼン</t>
    </rPh>
    <phoneticPr fontId="5"/>
  </si>
  <si>
    <t>44 その他（水質保全）</t>
    <rPh sb="5" eb="6">
      <t>タ</t>
    </rPh>
    <rPh sb="7" eb="9">
      <t>スイシツ</t>
    </rPh>
    <rPh sb="9" eb="11">
      <t>ホゼン</t>
    </rPh>
    <phoneticPr fontId="5"/>
  </si>
  <si>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5"/>
  </si>
  <si>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5"/>
  </si>
  <si>
    <t>47 その他（景観形成・生活環境保全）</t>
    <rPh sb="5" eb="6">
      <t>タ</t>
    </rPh>
    <rPh sb="7" eb="9">
      <t>ケイカン</t>
    </rPh>
    <rPh sb="9" eb="11">
      <t>ケイセイ</t>
    </rPh>
    <rPh sb="12" eb="14">
      <t>セイカツ</t>
    </rPh>
    <rPh sb="14" eb="16">
      <t>カンキョウ</t>
    </rPh>
    <rPh sb="16" eb="18">
      <t>ホゼン</t>
    </rPh>
    <phoneticPr fontId="5"/>
  </si>
  <si>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5"/>
  </si>
  <si>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5"/>
  </si>
  <si>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5"/>
  </si>
  <si>
    <t>51 啓発・普及活動</t>
    <phoneticPr fontId="3"/>
  </si>
  <si>
    <t>増進活動</t>
    <rPh sb="0" eb="2">
      <t>ゾウシン</t>
    </rPh>
    <rPh sb="2" eb="4">
      <t>カツドウ</t>
    </rPh>
    <phoneticPr fontId="5"/>
  </si>
  <si>
    <t>52 遊休農地の有効活用</t>
  </si>
  <si>
    <t>52　遊休農地の有効活用</t>
    <rPh sb="3" eb="5">
      <t>ユウキュウ</t>
    </rPh>
    <rPh sb="5" eb="7">
      <t>ノウチ</t>
    </rPh>
    <rPh sb="8" eb="10">
      <t>ユウコウ</t>
    </rPh>
    <rPh sb="10" eb="12">
      <t>カツヨウ</t>
    </rPh>
    <phoneticPr fontId="3"/>
  </si>
  <si>
    <t>54 地域住民による直営施工</t>
  </si>
  <si>
    <t>54　地域住民による直営施工</t>
    <rPh sb="3" eb="5">
      <t>チイキ</t>
    </rPh>
    <rPh sb="5" eb="7">
      <t>ジュウミン</t>
    </rPh>
    <rPh sb="10" eb="12">
      <t>チョクエイ</t>
    </rPh>
    <rPh sb="12" eb="14">
      <t>セコウ</t>
    </rPh>
    <phoneticPr fontId="3"/>
  </si>
  <si>
    <t>55 防災・減災力の強化</t>
  </si>
  <si>
    <t>55　防災・減災力の強化</t>
    <rPh sb="3" eb="5">
      <t>ボウサイ</t>
    </rPh>
    <rPh sb="6" eb="7">
      <t>ゲン</t>
    </rPh>
    <rPh sb="7" eb="8">
      <t>サイ</t>
    </rPh>
    <rPh sb="8" eb="9">
      <t>リョク</t>
    </rPh>
    <rPh sb="10" eb="12">
      <t>キョウカ</t>
    </rPh>
    <phoneticPr fontId="3"/>
  </si>
  <si>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</si>
  <si>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</si>
  <si>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</si>
  <si>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</si>
  <si>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</si>
  <si>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3"/>
  </si>
  <si>
    <t>長寿命化</t>
    <rPh sb="0" eb="4">
      <t>チョウジュミョウカ</t>
    </rPh>
    <phoneticPr fontId="5"/>
  </si>
  <si>
    <t>61 水路の補修</t>
  </si>
  <si>
    <t>61　水路の補修</t>
    <rPh sb="3" eb="5">
      <t>スイロ</t>
    </rPh>
    <rPh sb="6" eb="8">
      <t>ホシュウ</t>
    </rPh>
    <phoneticPr fontId="3"/>
  </si>
  <si>
    <t>62 水路の更新等</t>
  </si>
  <si>
    <t>62　水路の更新等</t>
    <rPh sb="3" eb="5">
      <t>スイロ</t>
    </rPh>
    <rPh sb="6" eb="8">
      <t>コウシン</t>
    </rPh>
    <rPh sb="8" eb="9">
      <t>トウ</t>
    </rPh>
    <phoneticPr fontId="3"/>
  </si>
  <si>
    <t>63 農道の補修</t>
  </si>
  <si>
    <t>63　農道の補修</t>
    <rPh sb="3" eb="5">
      <t>ノウドウ</t>
    </rPh>
    <rPh sb="6" eb="8">
      <t>ホシュウ</t>
    </rPh>
    <phoneticPr fontId="3"/>
  </si>
  <si>
    <t>64 農道の更新等</t>
  </si>
  <si>
    <t>64　農道の更新等</t>
    <rPh sb="3" eb="5">
      <t>ノウドウ</t>
    </rPh>
    <rPh sb="6" eb="8">
      <t>コウシン</t>
    </rPh>
    <rPh sb="8" eb="9">
      <t>トウ</t>
    </rPh>
    <phoneticPr fontId="3"/>
  </si>
  <si>
    <t>65 ため池の補修</t>
  </si>
  <si>
    <t>65　ため池の補修</t>
    <rPh sb="5" eb="6">
      <t>イケ</t>
    </rPh>
    <rPh sb="7" eb="9">
      <t>ホシュウ</t>
    </rPh>
    <phoneticPr fontId="3"/>
  </si>
  <si>
    <t>66 ため池（附帯施設）の更新等</t>
  </si>
  <si>
    <t>66　ため池（附帯施設）の更新等</t>
    <rPh sb="5" eb="6">
      <t>イケ</t>
    </rPh>
    <rPh sb="7" eb="9">
      <t>フタイ</t>
    </rPh>
    <rPh sb="9" eb="11">
      <t>シセツ</t>
    </rPh>
    <rPh sb="13" eb="15">
      <t>コウシン</t>
    </rPh>
    <rPh sb="15" eb="16">
      <t>トウ</t>
    </rPh>
    <phoneticPr fontId="3"/>
  </si>
  <si>
    <t>この線より上に行を挿入してください。</t>
  </si>
  <si>
    <t>広域活動組織となるための規模要件を満たさない場合は○</t>
    <phoneticPr fontId="5"/>
  </si>
  <si>
    <t>令和</t>
    <rPh sb="0" eb="2">
      <t>レイワ</t>
    </rPh>
    <phoneticPr fontId="5"/>
  </si>
  <si>
    <t>地域振興立法の適用</t>
    <rPh sb="0" eb="2">
      <t>チイキ</t>
    </rPh>
    <rPh sb="2" eb="4">
      <t>シンコウ</t>
    </rPh>
    <rPh sb="4" eb="6">
      <t>リッポウ</t>
    </rPh>
    <rPh sb="7" eb="9">
      <t>テキヨウ</t>
    </rPh>
    <phoneticPr fontId="5"/>
  </si>
  <si>
    <t>のうち、6割にあたる</t>
    <phoneticPr fontId="5"/>
  </si>
  <si>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5"/>
  </si>
  <si>
    <t>（２）資源向上支払（共同）</t>
    <rPh sb="3" eb="5">
      <t>シゲン</t>
    </rPh>
    <rPh sb="5" eb="7">
      <t>コウジョウ</t>
    </rPh>
    <rPh sb="7" eb="9">
      <t>シハライ</t>
    </rPh>
    <rPh sb="10" eb="12">
      <t>キョウドウ</t>
    </rPh>
    <phoneticPr fontId="5"/>
  </si>
  <si>
    <t>（３）資源向上支払（長寿命化）</t>
    <rPh sb="3" eb="5">
      <t>シゲン</t>
    </rPh>
    <rPh sb="5" eb="7">
      <t>コウジョウ</t>
    </rPh>
    <rPh sb="7" eb="9">
      <t>シハライ</t>
    </rPh>
    <rPh sb="10" eb="14">
      <t>チョウジュミョウカ</t>
    </rPh>
    <phoneticPr fontId="5"/>
  </si>
  <si>
    <t>指定棚田地域の該当状況</t>
    <rPh sb="0" eb="2">
      <t>シテイ</t>
    </rPh>
    <rPh sb="2" eb="4">
      <t>タナダ</t>
    </rPh>
    <rPh sb="4" eb="6">
      <t>チイキ</t>
    </rPh>
    <rPh sb="7" eb="9">
      <t>ガイトウ</t>
    </rPh>
    <rPh sb="9" eb="11">
      <t>ジョウキョウ</t>
    </rPh>
    <phoneticPr fontId="5"/>
  </si>
  <si>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5"/>
  </si>
  <si>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5"/>
  </si>
  <si>
    <t>③－２　あるいは、役員に女性が</t>
    <rPh sb="9" eb="11">
      <t>ヤクイン</t>
    </rPh>
    <rPh sb="12" eb="14">
      <t>ジョセイ</t>
    </rPh>
    <phoneticPr fontId="5"/>
  </si>
  <si>
    <t>③－１、２いずれの場合も、共同活動に参加する構成員の総人数の内訳がわかる名簿（様式自由）を添付してください。</t>
    <phoneticPr fontId="5"/>
  </si>
  <si>
    <t>3 事務・組織運営等に関する研修、機械の安全使用に関する研修</t>
    <phoneticPr fontId="5"/>
  </si>
  <si>
    <t>57 やすらぎ・福祉及び教育機能の活用</t>
    <phoneticPr fontId="5"/>
  </si>
  <si>
    <t>57　やすらぎ・福祉及び教育機能の活用</t>
    <rPh sb="8" eb="10">
      <t>フクシ</t>
    </rPh>
    <rPh sb="10" eb="11">
      <t>オヨ</t>
    </rPh>
    <rPh sb="12" eb="14">
      <t>キョウイク</t>
    </rPh>
    <rPh sb="14" eb="16">
      <t>キノウ</t>
    </rPh>
    <rPh sb="17" eb="19">
      <t>カツヨウ</t>
    </rPh>
    <phoneticPr fontId="3"/>
  </si>
  <si>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5"/>
  </si>
  <si>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5"/>
  </si>
  <si>
    <r>
      <t>③</t>
    </r>
    <r>
      <rPr>
        <sz val="9.5"/>
        <rFont val="HG丸ｺﾞｼｯｸM-PRO"/>
        <family val="3"/>
        <charset val="128"/>
      </rPr>
      <t>地域外の経営体との協力・役割分担による保全管理</t>
    </r>
    <phoneticPr fontId="5"/>
  </si>
  <si>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5"/>
  </si>
  <si>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5"/>
  </si>
  <si>
    <t>　個人</t>
    <phoneticPr fontId="5"/>
  </si>
  <si>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5"/>
  </si>
  <si>
    <t>全対象農用地面積</t>
    <rPh sb="0" eb="1">
      <t>ゼン</t>
    </rPh>
    <rPh sb="1" eb="3">
      <t>タイショウ</t>
    </rPh>
    <rPh sb="3" eb="6">
      <t>ノウヨウチ</t>
    </rPh>
    <rPh sb="6" eb="8">
      <t>メンセキ</t>
    </rPh>
    <phoneticPr fontId="5"/>
  </si>
  <si>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5"/>
  </si>
  <si>
    <t>活動組織名称：</t>
    <rPh sb="0" eb="2">
      <t>カツドウ</t>
    </rPh>
    <rPh sb="2" eb="4">
      <t>ソシキ</t>
    </rPh>
    <rPh sb="4" eb="6">
      <t>メイショウ</t>
    </rPh>
    <phoneticPr fontId="5"/>
  </si>
  <si>
    <t>ｂ　実施計画</t>
    <rPh sb="2" eb="4">
      <t>ジッシ</t>
    </rPh>
    <rPh sb="4" eb="6">
      <t>ケイカク</t>
    </rPh>
    <phoneticPr fontId="5"/>
  </si>
  <si>
    <t>年当たりの
加算額</t>
    <rPh sb="0" eb="1">
      <t>ネン</t>
    </rPh>
    <rPh sb="1" eb="2">
      <t>ア</t>
    </rPh>
    <rPh sb="6" eb="8">
      <t>カサン</t>
    </rPh>
    <rPh sb="8" eb="9">
      <t>ガク</t>
    </rPh>
    <phoneticPr fontId="5"/>
  </si>
  <si>
    <t>年次計画・実施体制等</t>
    <rPh sb="0" eb="2">
      <t>ネンジ</t>
    </rPh>
    <rPh sb="2" eb="4">
      <t>ケイカク</t>
    </rPh>
    <rPh sb="5" eb="7">
      <t>ジッシ</t>
    </rPh>
    <rPh sb="7" eb="9">
      <t>タイセイ</t>
    </rPh>
    <rPh sb="9" eb="10">
      <t>ナド</t>
    </rPh>
    <phoneticPr fontId="5"/>
  </si>
  <si>
    <t>d　活動実施区域位置図</t>
    <rPh sb="2" eb="4">
      <t>カツドウ</t>
    </rPh>
    <rPh sb="4" eb="6">
      <t>ジッシ</t>
    </rPh>
    <rPh sb="6" eb="8">
      <t>クイキ</t>
    </rPh>
    <rPh sb="8" eb="10">
      <t>イチ</t>
    </rPh>
    <rPh sb="10" eb="11">
      <t>ズ</t>
    </rPh>
    <phoneticPr fontId="5"/>
  </si>
  <si>
    <t>うち、実施面積</t>
    <rPh sb="3" eb="5">
      <t>ジッシ</t>
    </rPh>
    <rPh sb="5" eb="7">
      <t>メンセキ</t>
    </rPh>
    <phoneticPr fontId="5"/>
  </si>
  <si>
    <t>a　実施期間</t>
    <rPh sb="2" eb="4">
      <t>ジッシ</t>
    </rPh>
    <rPh sb="4" eb="6">
      <t>キカン</t>
    </rPh>
    <phoneticPr fontId="5"/>
  </si>
  <si>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5"/>
  </si>
  <si>
    <t>田んぼダム実施区域位置図</t>
    <rPh sb="0" eb="1">
      <t>タ</t>
    </rPh>
    <rPh sb="5" eb="7">
      <t>ジッシ</t>
    </rPh>
    <rPh sb="7" eb="9">
      <t>クイキ</t>
    </rPh>
    <rPh sb="9" eb="11">
      <t>イチ</t>
    </rPh>
    <rPh sb="11" eb="12">
      <t>ズ</t>
    </rPh>
    <phoneticPr fontId="5"/>
  </si>
  <si>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5"/>
  </si>
  <si>
    <t>集落名</t>
    <rPh sb="0" eb="2">
      <t>シュウラク</t>
    </rPh>
    <rPh sb="2" eb="3">
      <t>メイ</t>
    </rPh>
    <phoneticPr fontId="5"/>
  </si>
  <si>
    <t>実施面積の
割合</t>
    <phoneticPr fontId="5"/>
  </si>
  <si>
    <t>対象農用地面積</t>
    <phoneticPr fontId="5"/>
  </si>
  <si>
    <t>活動区分</t>
    <rPh sb="0" eb="2">
      <t>カツドウ</t>
    </rPh>
    <rPh sb="2" eb="4">
      <t>クブン</t>
    </rPh>
    <phoneticPr fontId="5"/>
  </si>
  <si>
    <t>２）今後、地域で取り組んでいくべき保全管理の内容を①～⑤から1項目以上選んでください。</t>
    <phoneticPr fontId="5"/>
  </si>
  <si>
    <t>（別添３）</t>
    <rPh sb="1" eb="3">
      <t>ベッテン</t>
    </rPh>
    <phoneticPr fontId="5"/>
  </si>
  <si>
    <t>開始年度</t>
    <rPh sb="0" eb="2">
      <t>カイシ</t>
    </rPh>
    <rPh sb="2" eb="4">
      <t>ネンド</t>
    </rPh>
    <phoneticPr fontId="5"/>
  </si>
  <si>
    <t>最終年度</t>
    <rPh sb="0" eb="2">
      <t>サイシュウ</t>
    </rPh>
    <rPh sb="2" eb="4">
      <t>ネンド</t>
    </rPh>
    <phoneticPr fontId="5"/>
  </si>
  <si>
    <t>別添３「田んぼダム実施区域位置図」のとおり</t>
    <rPh sb="0" eb="2">
      <t>ベッテン</t>
    </rPh>
    <rPh sb="4" eb="5">
      <t>タ</t>
    </rPh>
    <rPh sb="9" eb="11">
      <t>ジッシ</t>
    </rPh>
    <rPh sb="11" eb="13">
      <t>クイキ</t>
    </rPh>
    <rPh sb="13" eb="15">
      <t>イチ</t>
    </rPh>
    <rPh sb="15" eb="16">
      <t>ズ</t>
    </rPh>
    <phoneticPr fontId="5"/>
  </si>
  <si>
    <t>　※なお、別添１「実施区域位置図」に田んぼダム実施区域位置を記載している場合、別添３は省略できる。</t>
    <rPh sb="39" eb="41">
      <t>ベッテン</t>
    </rPh>
    <phoneticPr fontId="5"/>
  </si>
  <si>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5"/>
  </si>
  <si>
    <t>53 鳥獣被害防止対策及び環境改善活動の強化</t>
    <rPh sb="3" eb="5">
      <t>チョウジュウ</t>
    </rPh>
    <rPh sb="5" eb="7">
      <t>ヒガイ</t>
    </rPh>
    <rPh sb="7" eb="9">
      <t>ボウシ</t>
    </rPh>
    <rPh sb="9" eb="11">
      <t>タイサク</t>
    </rPh>
    <rPh sb="11" eb="12">
      <t>オヨ</t>
    </rPh>
    <phoneticPr fontId="5"/>
  </si>
  <si>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5"/>
  </si>
  <si>
    <t>４） ２）で選んだ内容に取り組むため、毎年実践する活動を17～23から1項目以上選んでください。</t>
    <rPh sb="19" eb="21">
      <t>マイトシ</t>
    </rPh>
    <rPh sb="21" eb="23">
      <t>ジッセン</t>
    </rPh>
    <phoneticPr fontId="5"/>
  </si>
  <si>
    <t>前年度又は変更前の活動</t>
    <rPh sb="0" eb="3">
      <t>ゼンネンド</t>
    </rPh>
    <rPh sb="3" eb="4">
      <t>マタ</t>
    </rPh>
    <rPh sb="5" eb="7">
      <t>ヘンコウ</t>
    </rPh>
    <rPh sb="7" eb="8">
      <t>マエ</t>
    </rPh>
    <phoneticPr fontId="5"/>
  </si>
  <si>
    <t>長期中干し</t>
    <rPh sb="0" eb="4">
      <t>チョウキナカボシ</t>
    </rPh>
    <phoneticPr fontId="49"/>
  </si>
  <si>
    <t>冬期湛水</t>
    <rPh sb="0" eb="4">
      <t>トウキタンスイ</t>
    </rPh>
    <phoneticPr fontId="49"/>
  </si>
  <si>
    <t>夏期湛水</t>
    <rPh sb="0" eb="4">
      <t>カキタンスイ</t>
    </rPh>
    <phoneticPr fontId="49"/>
  </si>
  <si>
    <t>中干し延期</t>
    <rPh sb="0" eb="2">
      <t>ナカボシ</t>
    </rPh>
    <rPh sb="3" eb="5">
      <t>エンキ</t>
    </rPh>
    <phoneticPr fontId="49"/>
  </si>
  <si>
    <t>江の設置（作溝実施）</t>
    <rPh sb="0" eb="1">
      <t>エ</t>
    </rPh>
    <rPh sb="2" eb="4">
      <t>セッチ</t>
    </rPh>
    <rPh sb="5" eb="6">
      <t>ツク</t>
    </rPh>
    <rPh sb="6" eb="7">
      <t>ミゾ</t>
    </rPh>
    <rPh sb="7" eb="9">
      <t>ジッシ</t>
    </rPh>
    <phoneticPr fontId="49"/>
  </si>
  <si>
    <t>江の設置（作溝未実施）</t>
    <rPh sb="0" eb="1">
      <t>エ</t>
    </rPh>
    <rPh sb="2" eb="4">
      <t>セッチ</t>
    </rPh>
    <rPh sb="5" eb="6">
      <t>ツク</t>
    </rPh>
    <rPh sb="6" eb="7">
      <t>ミゾ</t>
    </rPh>
    <rPh sb="7" eb="8">
      <t>ミ</t>
    </rPh>
    <rPh sb="8" eb="10">
      <t>ジッシ</t>
    </rPh>
    <phoneticPr fontId="49"/>
  </si>
  <si>
    <t>（３）組織の体制強化に対する支援</t>
    <rPh sb="3" eb="5">
      <t>ソシキ</t>
    </rPh>
    <rPh sb="6" eb="8">
      <t>タイセイ</t>
    </rPh>
    <rPh sb="8" eb="10">
      <t>キョウカ</t>
    </rPh>
    <rPh sb="11" eb="12">
      <t>タイ</t>
    </rPh>
    <rPh sb="14" eb="16">
      <t>シエン</t>
    </rPh>
    <phoneticPr fontId="5"/>
  </si>
  <si>
    <t>交付年度</t>
    <rPh sb="0" eb="2">
      <t>コウフ</t>
    </rPh>
    <rPh sb="2" eb="4">
      <t>ネンド</t>
    </rPh>
    <phoneticPr fontId="5"/>
  </si>
  <si>
    <t>活動支援班の設立</t>
    <rPh sb="0" eb="2">
      <t>カツドウ</t>
    </rPh>
    <rPh sb="2" eb="5">
      <t>シエンハン</t>
    </rPh>
    <rPh sb="6" eb="8">
      <t>セツリツ</t>
    </rPh>
    <phoneticPr fontId="5"/>
  </si>
  <si>
    <t>計画</t>
    <rPh sb="0" eb="2">
      <t>ケイカク</t>
    </rPh>
    <phoneticPr fontId="5"/>
  </si>
  <si>
    <t>洪水、台風、地震等の発生後に実施</t>
    <rPh sb="14" eb="16">
      <t>ジッシ</t>
    </rPh>
    <phoneticPr fontId="5"/>
  </si>
  <si>
    <t>機能診断結果に応じて実施</t>
    <phoneticPr fontId="5"/>
  </si>
  <si>
    <t>53　鳥獣被害防止対策及び環境改善活動の強化</t>
    <rPh sb="3" eb="5">
      <t>チョウジュウ</t>
    </rPh>
    <rPh sb="5" eb="7">
      <t>ヒガイ</t>
    </rPh>
    <rPh sb="7" eb="9">
      <t>ボウシ</t>
    </rPh>
    <rPh sb="9" eb="11">
      <t>タイサク</t>
    </rPh>
    <rPh sb="11" eb="12">
      <t>オヨ</t>
    </rPh>
    <phoneticPr fontId="5"/>
  </si>
  <si>
    <t>「59 都道府県、市町村が特に認める活動」を選択した場合
具体的な活動内容を記載してください。</t>
    <rPh sb="4" eb="8">
      <t>トドウフケン</t>
    </rPh>
    <rPh sb="9" eb="12">
      <t>シチョウソン</t>
    </rPh>
    <rPh sb="13" eb="14">
      <t>トク</t>
    </rPh>
    <rPh sb="15" eb="16">
      <t>ミト</t>
    </rPh>
    <rPh sb="18" eb="20">
      <t>カツドウ</t>
    </rPh>
    <rPh sb="22" eb="24">
      <t>センタク</t>
    </rPh>
    <rPh sb="26" eb="28">
      <t>バアイ</t>
    </rPh>
    <rPh sb="30" eb="33">
      <t>グタイテキ</t>
    </rPh>
    <rPh sb="34" eb="36">
      <t>カツドウ</t>
    </rPh>
    <rPh sb="36" eb="38">
      <t>ナイヨウ</t>
    </rPh>
    <rPh sb="39" eb="41">
      <t>キサイ</t>
    </rPh>
    <phoneticPr fontId="5"/>
  </si>
  <si>
    <r>
      <t>１．交付金額 　</t>
    </r>
    <r>
      <rPr>
        <sz val="10"/>
        <rFont val="HG丸ｺﾞｼｯｸM-PRO"/>
        <family val="3"/>
        <charset val="128"/>
      </rPr>
      <t xml:space="preserve"> </t>
    </r>
    <rPh sb="2" eb="4">
      <t>コウフ</t>
    </rPh>
    <rPh sb="4" eb="6">
      <t>キンガク</t>
    </rPh>
    <phoneticPr fontId="5"/>
  </si>
  <si>
    <t>※複数の交付単価がある場合には、行を追加してください。
※加算措置は除きます。</t>
    <rPh sb="29" eb="31">
      <t>カサン</t>
    </rPh>
    <rPh sb="31" eb="33">
      <t>ソチ</t>
    </rPh>
    <rPh sb="34" eb="35">
      <t>ノゾ</t>
    </rPh>
    <phoneticPr fontId="5"/>
  </si>
  <si>
    <t xml:space="preserve">（２）資源向上支払（共同）  </t>
    <phoneticPr fontId="5"/>
  </si>
  <si>
    <t>※交付単価は、以下①、②への取組状況によって異なります。左の表には減額する前の単価が入力されており、以下の該当するパターンに〇を付けると自動で減額されます。</t>
    <rPh sb="1" eb="5">
      <t>コウフタンカ</t>
    </rPh>
    <rPh sb="7" eb="9">
      <t>イカ</t>
    </rPh>
    <rPh sb="14" eb="16">
      <t>トリクミ</t>
    </rPh>
    <rPh sb="16" eb="18">
      <t>ジョウキョウ</t>
    </rPh>
    <rPh sb="22" eb="23">
      <t>コト</t>
    </rPh>
    <rPh sb="28" eb="29">
      <t>ヒダリ</t>
    </rPh>
    <rPh sb="30" eb="31">
      <t>ヒョウ</t>
    </rPh>
    <rPh sb="33" eb="35">
      <t>ゲンガク</t>
    </rPh>
    <rPh sb="37" eb="38">
      <t>マエ</t>
    </rPh>
    <rPh sb="39" eb="41">
      <t>タンカ</t>
    </rPh>
    <rPh sb="42" eb="44">
      <t>ニュウリョク</t>
    </rPh>
    <rPh sb="50" eb="52">
      <t>イカ</t>
    </rPh>
    <rPh sb="53" eb="55">
      <t>ガイトウ</t>
    </rPh>
    <rPh sb="64" eb="65">
      <t>ツ</t>
    </rPh>
    <rPh sb="68" eb="70">
      <t>ジドウ</t>
    </rPh>
    <rPh sb="71" eb="73">
      <t>ゲンガク</t>
    </rPh>
    <phoneticPr fontId="5"/>
  </si>
  <si>
    <t>①のみ該当
（修正なし）</t>
    <rPh sb="7" eb="9">
      <t>シュウセイ</t>
    </rPh>
    <phoneticPr fontId="5"/>
  </si>
  <si>
    <t>②のみ該当
(単価×0.625)</t>
    <rPh sb="3" eb="5">
      <t>ガイトウ</t>
    </rPh>
    <rPh sb="7" eb="9">
      <t>タンカ</t>
    </rPh>
    <phoneticPr fontId="5"/>
  </si>
  <si>
    <t>①②に該当
(単価×0.75)</t>
    <rPh sb="7" eb="9">
      <t>タンカ</t>
    </rPh>
    <phoneticPr fontId="5"/>
  </si>
  <si>
    <t>該当なし
（単価×5/6）</t>
    <rPh sb="0" eb="2">
      <t>ガイトウ</t>
    </rPh>
    <rPh sb="6" eb="8">
      <t>タンカ</t>
    </rPh>
    <phoneticPr fontId="5"/>
  </si>
  <si>
    <t>※「特定事業実施者」（令和６年度に環境保全型農業直接支払交付金を受けていた農業者団体等）が加算措置「環境負荷低減の取組に係る支援」のみを実施する場合は、○を付けてください。</t>
    <rPh sb="11" eb="13">
      <t>レイワ</t>
    </rPh>
    <rPh sb="14" eb="16">
      <t>ネンド</t>
    </rPh>
    <rPh sb="17" eb="19">
      <t>カンキョウ</t>
    </rPh>
    <rPh sb="19" eb="22">
      <t>ホゼンガタ</t>
    </rPh>
    <rPh sb="22" eb="24">
      <t>ノウギョウ</t>
    </rPh>
    <rPh sb="24" eb="26">
      <t>チョクセツ</t>
    </rPh>
    <rPh sb="26" eb="28">
      <t>シハラ</t>
    </rPh>
    <rPh sb="28" eb="31">
      <t>コウフキン</t>
    </rPh>
    <rPh sb="32" eb="33">
      <t>ウ</t>
    </rPh>
    <rPh sb="37" eb="40">
      <t>ノウギョウシャ</t>
    </rPh>
    <rPh sb="40" eb="43">
      <t>ダンタイトウ</t>
    </rPh>
    <rPh sb="68" eb="70">
      <t>ジッシ</t>
    </rPh>
    <rPh sb="78" eb="79">
      <t>ツ</t>
    </rPh>
    <phoneticPr fontId="5"/>
  </si>
  <si>
    <t>加算措置「環境負荷低減の取組に係る支援」のみ実施する場合は〇　</t>
    <rPh sb="0" eb="4">
      <t>カサンソチ</t>
    </rPh>
    <rPh sb="22" eb="24">
      <t>ジッシ</t>
    </rPh>
    <phoneticPr fontId="5"/>
  </si>
  <si>
    <t>※交付単価は、直営施工の取組状況によって異なります。左の表には、減額する前の単価が入力されており、直営施工を実施しない場合は、以下に〇を付けると自動で減額されます。</t>
    <rPh sb="1" eb="5">
      <t>コウフタンカ</t>
    </rPh>
    <rPh sb="7" eb="9">
      <t>チョクエイ</t>
    </rPh>
    <rPh sb="9" eb="11">
      <t>セコウ</t>
    </rPh>
    <rPh sb="12" eb="14">
      <t>トリクミ</t>
    </rPh>
    <rPh sb="14" eb="16">
      <t>ジョウキョウ</t>
    </rPh>
    <rPh sb="20" eb="21">
      <t>コト</t>
    </rPh>
    <rPh sb="26" eb="27">
      <t>ヒダリ</t>
    </rPh>
    <rPh sb="41" eb="43">
      <t>ニュウリョク</t>
    </rPh>
    <rPh sb="63" eb="65">
      <t>イカ</t>
    </rPh>
    <phoneticPr fontId="5"/>
  </si>
  <si>
    <t>直営施工を実施しない場合は○
（単価×5/6）</t>
    <rPh sb="0" eb="4">
      <t>チョクエイセコウ</t>
    </rPh>
    <rPh sb="5" eb="7">
      <t>ジッシ</t>
    </rPh>
    <rPh sb="10" eb="12">
      <t>バアイ</t>
    </rPh>
    <rPh sb="16" eb="18">
      <t>タンカ</t>
    </rPh>
    <phoneticPr fontId="5"/>
  </si>
  <si>
    <t>※広域活動組織となるための規模要件を満たさない場合は、左記合計と集落数×200万円のいずれか小さい方が上限となります。</t>
  </si>
  <si>
    <t>集落数×200万円</t>
  </si>
  <si>
    <r>
      <t>２．組織の広域化・体制強化の計画　</t>
    </r>
    <r>
      <rPr>
        <sz val="9"/>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5"/>
  </si>
  <si>
    <t>※「特定非営利活動法人」とは、営農法人とは別に多面的活動に関与する法人のことです。</t>
    <phoneticPr fontId="5"/>
  </si>
  <si>
    <t>（１）農地維持支払</t>
    <phoneticPr fontId="5"/>
  </si>
  <si>
    <t>※毎年度実施するものに○を記入してください。</t>
    <rPh sb="1" eb="4">
      <t>マイネンド</t>
    </rPh>
    <rPh sb="4" eb="6">
      <t>ジッシ</t>
    </rPh>
    <rPh sb="13" eb="15">
      <t>キニュウ</t>
    </rPh>
    <phoneticPr fontId="5"/>
  </si>
  <si>
    <t>５年間に各１回以上実施</t>
    <rPh sb="1" eb="3">
      <t>ネンカン</t>
    </rPh>
    <rPh sb="4" eb="5">
      <t>カク</t>
    </rPh>
    <rPh sb="6" eb="7">
      <t>カイ</t>
    </rPh>
    <rPh sb="7" eb="9">
      <t>イジョウ</t>
    </rPh>
    <rPh sb="9" eb="11">
      <t>ジッシ</t>
    </rPh>
    <phoneticPr fontId="5"/>
  </si>
  <si>
    <t>点検結果に応じて実施</t>
    <phoneticPr fontId="5"/>
  </si>
  <si>
    <t>５年間に１回以上実施</t>
    <rPh sb="1" eb="3">
      <t>ネンカン</t>
    </rPh>
    <rPh sb="5" eb="6">
      <t>カイ</t>
    </rPh>
    <rPh sb="6" eb="8">
      <t>イジョウ</t>
    </rPh>
    <rPh sb="8" eb="10">
      <t>ジッシ</t>
    </rPh>
    <phoneticPr fontId="5"/>
  </si>
  <si>
    <t>　２）多面的機能の増進を図る活動（任意）</t>
    <rPh sb="3" eb="6">
      <t>タメンテキ</t>
    </rPh>
    <rPh sb="6" eb="8">
      <t>キノウ</t>
    </rPh>
    <rPh sb="9" eb="11">
      <t>ゾウシン</t>
    </rPh>
    <rPh sb="12" eb="13">
      <t>ハカ</t>
    </rPh>
    <rPh sb="14" eb="16">
      <t>カツドウ</t>
    </rPh>
    <rPh sb="17" eb="19">
      <t>ニンイ</t>
    </rPh>
    <phoneticPr fontId="5"/>
  </si>
  <si>
    <t>※毎年度実施するものに○を記入してください。</t>
    <rPh sb="1" eb="4">
      <t>マイネンド</t>
    </rPh>
    <phoneticPr fontId="5"/>
  </si>
  <si>
    <t>58-2　広域活動組織における活動支援班による活動の実施</t>
    <phoneticPr fontId="5"/>
  </si>
  <si>
    <t>58-3　水管理を通じた環境負荷低減活動の強化</t>
    <phoneticPr fontId="5"/>
  </si>
  <si>
    <t>60　広報活動・農村関係人口の拡大</t>
    <rPh sb="3" eb="5">
      <t>コウホウ</t>
    </rPh>
    <rPh sb="5" eb="7">
      <t>カツドウ</t>
    </rPh>
    <rPh sb="8" eb="10">
      <t>ノウソン</t>
    </rPh>
    <rPh sb="10" eb="12">
      <t>カンケイ</t>
    </rPh>
    <rPh sb="12" eb="14">
      <t>ジンコウ</t>
    </rPh>
    <rPh sb="15" eb="17">
      <t>カクダイ</t>
    </rPh>
    <phoneticPr fontId="5"/>
  </si>
  <si>
    <t>「56 農村環境保全活動の幅広い展開」を選択した場合
「①農村環境保全活動を１テーマ追加」又は「②高度な保全活動の実施」のいずれかを選択し、実施する活動を選択してください。</t>
    <rPh sb="30" eb="32">
      <t>ノウソン</t>
    </rPh>
    <rPh sb="32" eb="34">
      <t>カンキョウ</t>
    </rPh>
    <rPh sb="34" eb="36">
      <t>ホゼン</t>
    </rPh>
    <rPh sb="36" eb="38">
      <t>カツドウ</t>
    </rPh>
    <rPh sb="43" eb="45">
      <t>ツイカ</t>
    </rPh>
    <rPh sb="46" eb="47">
      <t>マタ</t>
    </rPh>
    <rPh sb="50" eb="52">
      <t>コウド</t>
    </rPh>
    <rPh sb="53" eb="57">
      <t>ホゼンカツドウ</t>
    </rPh>
    <rPh sb="58" eb="60">
      <t>ジッシ</t>
    </rPh>
    <rPh sb="67" eb="69">
      <t>センタク</t>
    </rPh>
    <rPh sb="71" eb="73">
      <t>ジッシ</t>
    </rPh>
    <rPh sb="75" eb="77">
      <t>カツドウ</t>
    </rPh>
    <rPh sb="78" eb="80">
      <t>センタク</t>
    </rPh>
    <phoneticPr fontId="5"/>
  </si>
  <si>
    <t>①農村環境保全活動を１テーマ追加</t>
    <phoneticPr fontId="5"/>
  </si>
  <si>
    <t>・・・追加する農村環境保全活動</t>
    <rPh sb="3" eb="5">
      <t>ツイカ</t>
    </rPh>
    <rPh sb="7" eb="9">
      <t>ノウソン</t>
    </rPh>
    <rPh sb="9" eb="11">
      <t>カンキョウ</t>
    </rPh>
    <rPh sb="11" eb="13">
      <t>ホゼン</t>
    </rPh>
    <rPh sb="13" eb="15">
      <t>カツドウ</t>
    </rPh>
    <phoneticPr fontId="5"/>
  </si>
  <si>
    <t>②「高度な保全活動の実施」</t>
    <phoneticPr fontId="5"/>
  </si>
  <si>
    <t>・・・高度な保全活動の活動項目</t>
    <rPh sb="3" eb="5">
      <t>コウド</t>
    </rPh>
    <rPh sb="6" eb="8">
      <t>ホゼン</t>
    </rPh>
    <rPh sb="8" eb="10">
      <t>カツドウ</t>
    </rPh>
    <rPh sb="11" eb="13">
      <t>カツドウ</t>
    </rPh>
    <rPh sb="13" eb="15">
      <t>コウモク</t>
    </rPh>
    <phoneticPr fontId="5"/>
  </si>
  <si>
    <t>「58-3 水管理を通じた環境負荷低減活動の強化」を選択した場合
実施する取組の実施予定面積を記入してください。</t>
    <rPh sb="6" eb="9">
      <t>ミズカンリ</t>
    </rPh>
    <rPh sb="10" eb="11">
      <t>ツウ</t>
    </rPh>
    <rPh sb="13" eb="19">
      <t>カンキョウフカテイゲン</t>
    </rPh>
    <rPh sb="19" eb="21">
      <t>カツドウ</t>
    </rPh>
    <rPh sb="22" eb="24">
      <t>キョウカ</t>
    </rPh>
    <rPh sb="34" eb="36">
      <t>ジッシ</t>
    </rPh>
    <rPh sb="38" eb="40">
      <t>トリクミ</t>
    </rPh>
    <rPh sb="41" eb="43">
      <t>ジッシ</t>
    </rPh>
    <rPh sb="43" eb="45">
      <t>ヨテイ</t>
    </rPh>
    <rPh sb="45" eb="47">
      <t>メンセキ</t>
    </rPh>
    <rPh sb="48" eb="50">
      <t>キニュウ</t>
    </rPh>
    <phoneticPr fontId="5"/>
  </si>
  <si>
    <t>工事１件当たり200万円以上となることが明らかな場合は、様式第１－４号「長寿命化整備計画書」を作成し、添付してください。なお、１つの活動項目を分けて実施する場合は、それぞれを１件として考えます。
※延べ数量の延長は小数点以下第２位まで記入してください。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5"/>
  </si>
  <si>
    <t>左記が水路の場合、うち排水路延長</t>
    <rPh sb="0" eb="2">
      <t>サキ</t>
    </rPh>
    <rPh sb="3" eb="5">
      <t>スイロ</t>
    </rPh>
    <rPh sb="6" eb="8">
      <t>バアイ</t>
    </rPh>
    <rPh sb="11" eb="14">
      <t>ハイスイロ</t>
    </rPh>
    <rPh sb="14" eb="16">
      <t>エンチョウ</t>
    </rPh>
    <phoneticPr fontId="5"/>
  </si>
  <si>
    <t>（各単位）</t>
    <rPh sb="1" eb="2">
      <t>カク</t>
    </rPh>
    <rPh sb="2" eb="4">
      <t>タンイ</t>
    </rPh>
    <phoneticPr fontId="5"/>
  </si>
  <si>
    <t>全部直営施工又は
一部直営施工を実施する</t>
    <rPh sb="0" eb="2">
      <t>ゼンブ</t>
    </rPh>
    <rPh sb="2" eb="4">
      <t>チョクエイ</t>
    </rPh>
    <rPh sb="4" eb="6">
      <t>セコウ</t>
    </rPh>
    <rPh sb="6" eb="7">
      <t>マタ</t>
    </rPh>
    <rPh sb="9" eb="11">
      <t>イチブ</t>
    </rPh>
    <rPh sb="11" eb="13">
      <t>チョクエイ</t>
    </rPh>
    <rPh sb="13" eb="15">
      <t>セコウ</t>
    </rPh>
    <rPh sb="16" eb="18">
      <t>ジッシ</t>
    </rPh>
    <phoneticPr fontId="5"/>
  </si>
  <si>
    <t>加算措置に取り組む場合は以下を記入してください。取り組まない場合、本項目に係るページは提出不要です。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3" eb="34">
      <t>ホン</t>
    </rPh>
    <rPh sb="34" eb="36">
      <t>コウモク</t>
    </rPh>
    <rPh sb="37" eb="38">
      <t>カカ</t>
    </rPh>
    <rPh sb="43" eb="45">
      <t>テイシュツ</t>
    </rPh>
    <rPh sb="45" eb="47">
      <t>フヨウ</t>
    </rPh>
    <phoneticPr fontId="5"/>
  </si>
  <si>
    <t>加算一覧</t>
    <rPh sb="0" eb="2">
      <t>カサン</t>
    </rPh>
    <rPh sb="2" eb="4">
      <t>イチラン</t>
    </rPh>
    <phoneticPr fontId="5"/>
  </si>
  <si>
    <t>多面的機能の更なる増進に向けた活動への支援</t>
    <rPh sb="0" eb="3">
      <t>タメンテキ</t>
    </rPh>
    <rPh sb="3" eb="5">
      <t>キノウ</t>
    </rPh>
    <rPh sb="6" eb="7">
      <t>サラ</t>
    </rPh>
    <rPh sb="9" eb="11">
      <t>ゾウシン</t>
    </rPh>
    <rPh sb="12" eb="13">
      <t>ム</t>
    </rPh>
    <rPh sb="15" eb="17">
      <t>カツドウ</t>
    </rPh>
    <rPh sb="19" eb="21">
      <t>シエン</t>
    </rPh>
    <phoneticPr fontId="5"/>
  </si>
  <si>
    <t>→（１）へ</t>
    <phoneticPr fontId="5"/>
  </si>
  <si>
    <t>（通称：増進加算）</t>
    <rPh sb="1" eb="3">
      <t>ツウショウ</t>
    </rPh>
    <rPh sb="4" eb="6">
      <t>ゾウシン</t>
    </rPh>
    <rPh sb="6" eb="8">
      <t>カサン</t>
    </rPh>
    <phoneticPr fontId="5"/>
  </si>
  <si>
    <t>農村協働力の深化に向けた活動への支援</t>
    <rPh sb="0" eb="2">
      <t>ノウソン</t>
    </rPh>
    <rPh sb="2" eb="5">
      <t>キョウドウリョク</t>
    </rPh>
    <rPh sb="6" eb="8">
      <t>シンカ</t>
    </rPh>
    <rPh sb="9" eb="10">
      <t>ム</t>
    </rPh>
    <rPh sb="12" eb="14">
      <t>カツドウ</t>
    </rPh>
    <rPh sb="16" eb="18">
      <t>シエン</t>
    </rPh>
    <phoneticPr fontId="5"/>
  </si>
  <si>
    <t>→（２）へ</t>
  </si>
  <si>
    <t>（令和６年度廃止（令和10年度までの経過措置））</t>
    <rPh sb="9" eb="11">
      <t>レイワ</t>
    </rPh>
    <phoneticPr fontId="5"/>
  </si>
  <si>
    <t>水田の貯留機能の強化（田んぼダム）を推進する活動への支援</t>
    <rPh sb="0" eb="2">
      <t>スイデン</t>
    </rPh>
    <rPh sb="3" eb="5">
      <t>チョリュウ</t>
    </rPh>
    <rPh sb="5" eb="7">
      <t>キノウ</t>
    </rPh>
    <rPh sb="8" eb="10">
      <t>キョウカ</t>
    </rPh>
    <rPh sb="11" eb="12">
      <t>タ</t>
    </rPh>
    <rPh sb="18" eb="20">
      <t>スイシン</t>
    </rPh>
    <rPh sb="22" eb="24">
      <t>カツドウ</t>
    </rPh>
    <rPh sb="26" eb="28">
      <t>シエン</t>
    </rPh>
    <phoneticPr fontId="5"/>
  </si>
  <si>
    <t>→（５）へ</t>
    <phoneticPr fontId="5"/>
  </si>
  <si>
    <t>（通称：田んぼダム加算）</t>
    <rPh sb="1" eb="3">
      <t>ツウショウ</t>
    </rPh>
    <rPh sb="4" eb="5">
      <t>タ</t>
    </rPh>
    <rPh sb="9" eb="11">
      <t>カサン</t>
    </rPh>
    <phoneticPr fontId="5"/>
  </si>
  <si>
    <t>環境負荷低減の取組への支援</t>
    <rPh sb="0" eb="2">
      <t>カンキョウ</t>
    </rPh>
    <rPh sb="2" eb="4">
      <t>フカ</t>
    </rPh>
    <rPh sb="4" eb="6">
      <t>テイゲン</t>
    </rPh>
    <rPh sb="7" eb="9">
      <t>トリクミ</t>
    </rPh>
    <rPh sb="11" eb="13">
      <t>シエン</t>
    </rPh>
    <phoneticPr fontId="5"/>
  </si>
  <si>
    <t>→別葉（６）へ</t>
    <rPh sb="1" eb="3">
      <t>ベツヨウ</t>
    </rPh>
    <phoneticPr fontId="5"/>
  </si>
  <si>
    <t>（通称：みどり加算）</t>
    <rPh sb="1" eb="3">
      <t>ツウショウ</t>
    </rPh>
    <rPh sb="7" eb="9">
      <t>カサン</t>
    </rPh>
    <phoneticPr fontId="5"/>
  </si>
  <si>
    <t>組織の体制強化に対する支援</t>
    <rPh sb="0" eb="2">
      <t>ソシキ</t>
    </rPh>
    <rPh sb="3" eb="5">
      <t>タイセイ</t>
    </rPh>
    <rPh sb="5" eb="7">
      <t>キョウカ</t>
    </rPh>
    <rPh sb="8" eb="9">
      <t>タイ</t>
    </rPh>
    <rPh sb="11" eb="13">
      <t>シエン</t>
    </rPh>
    <phoneticPr fontId="5"/>
  </si>
  <si>
    <t>→（３）へ</t>
    <phoneticPr fontId="5"/>
  </si>
  <si>
    <t>（通称：活動支援班加算）</t>
    <rPh sb="1" eb="3">
      <t>ツウショウ</t>
    </rPh>
    <rPh sb="4" eb="6">
      <t>カツドウ</t>
    </rPh>
    <rPh sb="6" eb="8">
      <t>シエン</t>
    </rPh>
    <rPh sb="8" eb="9">
      <t>ハン</t>
    </rPh>
    <rPh sb="9" eb="11">
      <t>カサン</t>
    </rPh>
    <phoneticPr fontId="5"/>
  </si>
  <si>
    <t>組織の広域化・体制強化に対する支援</t>
  </si>
  <si>
    <t>→（４）へ</t>
    <phoneticPr fontId="5"/>
  </si>
  <si>
    <t>（１）多面的機能の更なる増進に向けた活動への支援</t>
    <rPh sb="3" eb="6">
      <t>タメンテキ</t>
    </rPh>
    <rPh sb="6" eb="8">
      <t>キノウ</t>
    </rPh>
    <rPh sb="9" eb="10">
      <t>サラ</t>
    </rPh>
    <rPh sb="12" eb="14">
      <t>ゾウシン</t>
    </rPh>
    <rPh sb="15" eb="16">
      <t>ム</t>
    </rPh>
    <rPh sb="18" eb="20">
      <t>カツドウ</t>
    </rPh>
    <rPh sb="22" eb="24">
      <t>シエン</t>
    </rPh>
    <phoneticPr fontId="5"/>
  </si>
  <si>
    <t>★適用条件
活動を継続する組織　…（本事業計画の活動項目数）＞（前年度又は変更前の活動項目数）
新規の組織　　　　　…　本事業計画の活動項目数２つ以上</t>
    <rPh sb="1" eb="3">
      <t>テキヨウ</t>
    </rPh>
    <rPh sb="3" eb="5">
      <t>ジョウケン</t>
    </rPh>
    <rPh sb="6" eb="8">
      <t>カツドウ</t>
    </rPh>
    <rPh sb="9" eb="11">
      <t>ケイゾク</t>
    </rPh>
    <rPh sb="13" eb="15">
      <t>ソシキ</t>
    </rPh>
    <rPh sb="18" eb="19">
      <t>ホン</t>
    </rPh>
    <rPh sb="19" eb="21">
      <t>ジギョウ</t>
    </rPh>
    <rPh sb="21" eb="23">
      <t>ケイカク</t>
    </rPh>
    <rPh sb="24" eb="26">
      <t>カツドウ</t>
    </rPh>
    <rPh sb="26" eb="28">
      <t>コウモク</t>
    </rPh>
    <rPh sb="28" eb="29">
      <t>スウ</t>
    </rPh>
    <rPh sb="32" eb="35">
      <t>ゼンネンド</t>
    </rPh>
    <rPh sb="35" eb="36">
      <t>マタ</t>
    </rPh>
    <rPh sb="37" eb="39">
      <t>ヘンコウ</t>
    </rPh>
    <rPh sb="39" eb="40">
      <t>マエ</t>
    </rPh>
    <rPh sb="41" eb="43">
      <t>カツドウ</t>
    </rPh>
    <rPh sb="43" eb="45">
      <t>コウモク</t>
    </rPh>
    <rPh sb="45" eb="46">
      <t>スウ</t>
    </rPh>
    <rPh sb="48" eb="50">
      <t>シンキ</t>
    </rPh>
    <rPh sb="51" eb="53">
      <t>ソシキ</t>
    </rPh>
    <rPh sb="60" eb="61">
      <t>ホン</t>
    </rPh>
    <rPh sb="61" eb="63">
      <t>ジギョウ</t>
    </rPh>
    <rPh sb="63" eb="65">
      <t>ケイカク</t>
    </rPh>
    <rPh sb="66" eb="68">
      <t>カツドウ</t>
    </rPh>
    <rPh sb="68" eb="70">
      <t>コウモク</t>
    </rPh>
    <rPh sb="70" eb="71">
      <t>スウ</t>
    </rPh>
    <rPh sb="73" eb="75">
      <t>イジョウ</t>
    </rPh>
    <phoneticPr fontId="5"/>
  </si>
  <si>
    <t>多面的機能の増進を図る活動の活動項目</t>
    <rPh sb="14" eb="16">
      <t>カツドウ</t>
    </rPh>
    <phoneticPr fontId="5"/>
  </si>
  <si>
    <t>↓ 活動を継続する組織のみ記入</t>
    <phoneticPr fontId="5"/>
  </si>
  <si>
    <r>
      <t>本事業計画の</t>
    </r>
    <r>
      <rPr>
        <sz val="11"/>
        <color theme="1"/>
        <rFont val="メイリオ"/>
        <family val="3"/>
        <charset val="128"/>
      </rPr>
      <t>活動</t>
    </r>
    <rPh sb="0" eb="1">
      <t>ホン</t>
    </rPh>
    <rPh sb="1" eb="3">
      <t>ジギョウ</t>
    </rPh>
    <rPh sb="3" eb="5">
      <t>ケイカク</t>
    </rPh>
    <phoneticPr fontId="5"/>
  </si>
  <si>
    <t>52 遊休農地の有効活用</t>
    <phoneticPr fontId="5"/>
  </si>
  <si>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5"/>
  </si>
  <si>
    <t>54 地域住民による直営施工</t>
    <phoneticPr fontId="5"/>
  </si>
  <si>
    <t>55 防災・減災力の強化</t>
    <phoneticPr fontId="5"/>
  </si>
  <si>
    <t>56 農村環境保全活動の幅広い展開</t>
    <phoneticPr fontId="5"/>
  </si>
  <si>
    <t>57 やすらぎ・福祉及び教育機能の活用</t>
    <rPh sb="8" eb="10">
      <t>フクシ</t>
    </rPh>
    <rPh sb="10" eb="11">
      <t>オヨ</t>
    </rPh>
    <rPh sb="12" eb="14">
      <t>キョウイク</t>
    </rPh>
    <rPh sb="14" eb="16">
      <t>キノウ</t>
    </rPh>
    <rPh sb="17" eb="19">
      <t>カツヨウ</t>
    </rPh>
    <phoneticPr fontId="5"/>
  </si>
  <si>
    <t>58 農村文化の伝承を通じた農村コミュニティの強化</t>
    <phoneticPr fontId="5"/>
  </si>
  <si>
    <t>58-2 広域活動組織における活動支援班による活動の実施</t>
    <rPh sb="5" eb="11">
      <t>コウイキカツドウソシキ</t>
    </rPh>
    <rPh sb="15" eb="17">
      <t>カツドウ</t>
    </rPh>
    <rPh sb="17" eb="19">
      <t>シエン</t>
    </rPh>
    <rPh sb="19" eb="20">
      <t>ハン</t>
    </rPh>
    <rPh sb="23" eb="25">
      <t>カツドウ</t>
    </rPh>
    <rPh sb="26" eb="28">
      <t>ジッシ</t>
    </rPh>
    <phoneticPr fontId="5"/>
  </si>
  <si>
    <t>58-3 水管理を通じた環境負荷低減活動の強化</t>
    <rPh sb="5" eb="8">
      <t>ミズカンリ</t>
    </rPh>
    <rPh sb="9" eb="10">
      <t>ツウ</t>
    </rPh>
    <rPh sb="12" eb="18">
      <t>カンキョウフカテイゲン</t>
    </rPh>
    <rPh sb="18" eb="20">
      <t>カツドウ</t>
    </rPh>
    <rPh sb="21" eb="23">
      <t>キョウカ</t>
    </rPh>
    <phoneticPr fontId="5"/>
  </si>
  <si>
    <t>59 都道府県、市町村が特に認める活動</t>
    <rPh sb="3" eb="7">
      <t>トドウフケン</t>
    </rPh>
    <rPh sb="8" eb="11">
      <t>シチョウソン</t>
    </rPh>
    <rPh sb="12" eb="13">
      <t>トク</t>
    </rPh>
    <rPh sb="14" eb="15">
      <t>ミト</t>
    </rPh>
    <rPh sb="17" eb="19">
      <t>カツドウ</t>
    </rPh>
    <phoneticPr fontId="5"/>
  </si>
  <si>
    <t>※資源向上支払（共同）の交付単価の減額条件に該当する場合は、本加算措置の交付単価も同様に減額されます。</t>
    <phoneticPr fontId="5"/>
  </si>
  <si>
    <t>（２）農村協働力の深化に向けた活動への支援（令和６年度廃止（令和10年度までの経過措置））</t>
    <rPh sb="3" eb="5">
      <t>ノウソン</t>
    </rPh>
    <rPh sb="5" eb="8">
      <t>キョウドウリョク</t>
    </rPh>
    <rPh sb="19" eb="21">
      <t>シエン</t>
    </rPh>
    <rPh sb="30" eb="32">
      <t>レイワ</t>
    </rPh>
    <phoneticPr fontId="5"/>
  </si>
  <si>
    <t>※資源向上支払（共同）の交付単価の減額条件に該当する場合は、本加算措置の交付単価も同様に減額されます。</t>
    <rPh sb="30" eb="31">
      <t>ホン</t>
    </rPh>
    <rPh sb="33" eb="35">
      <t>ソチ</t>
    </rPh>
    <rPh sb="36" eb="38">
      <t>コウフ</t>
    </rPh>
    <phoneticPr fontId="5"/>
  </si>
  <si>
    <t>広域活動組織の設立及び活動支援班の設置</t>
    <rPh sb="0" eb="2">
      <t>コウイキ</t>
    </rPh>
    <rPh sb="2" eb="4">
      <t>カツドウ</t>
    </rPh>
    <rPh sb="4" eb="6">
      <t>ソシキ</t>
    </rPh>
    <rPh sb="7" eb="9">
      <t>セツリツ</t>
    </rPh>
    <rPh sb="9" eb="10">
      <t>オヨ</t>
    </rPh>
    <rPh sb="11" eb="13">
      <t>カツドウ</t>
    </rPh>
    <rPh sb="13" eb="16">
      <t>シエンハン</t>
    </rPh>
    <rPh sb="17" eb="19">
      <t>セッチ</t>
    </rPh>
    <phoneticPr fontId="5"/>
  </si>
  <si>
    <t>（４）組織の広域化・体制強化に対する支援（令和６年度廃止（令和10年度までの経過措置））</t>
    <rPh sb="3" eb="5">
      <t>ソシキ</t>
    </rPh>
    <rPh sb="6" eb="9">
      <t>コウイキカ</t>
    </rPh>
    <rPh sb="10" eb="12">
      <t>タイセイ</t>
    </rPh>
    <rPh sb="12" eb="14">
      <t>キョウカ</t>
    </rPh>
    <rPh sb="15" eb="16">
      <t>タイ</t>
    </rPh>
    <rPh sb="18" eb="20">
      <t>シエン</t>
    </rPh>
    <rPh sb="29" eb="31">
      <t>レイワ</t>
    </rPh>
    <phoneticPr fontId="5"/>
  </si>
  <si>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5"/>
  </si>
  <si>
    <t>★適用条件
①資源向上支払（共同）の交付を受ける田面積のうち５割以上において、雨水貯留機能の強化 （田んぼダム）を
　推進する活動を行っていること。
②広域活動組織にあっては、本活動を実施する集落ごとに、資源向上支払（共同）の交付を受ける水田面積のうち
　５割以上において、雨水貯留機能の強化 （田んぼダム）を推進する活動を行っていること。
　（実施しない集落の面積は対象農用地面積より除くこと。）</t>
    <rPh sb="1" eb="3">
      <t>テキヨウ</t>
    </rPh>
    <rPh sb="3" eb="5">
      <t>ジョウケン</t>
    </rPh>
    <phoneticPr fontId="5"/>
  </si>
  <si>
    <t>※最終年度は、資源向上（共同）の活動終了年度と同じです。</t>
    <phoneticPr fontId="5"/>
  </si>
  <si>
    <t>※資源向上支払（共同）の交付単価の減額条件に該当する場合は、本加算措置の交付単価も同様に減額されます。</t>
    <rPh sb="30" eb="31">
      <t>ホン</t>
    </rPh>
    <phoneticPr fontId="5"/>
  </si>
  <si>
    <t>a</t>
    <phoneticPr fontId="5"/>
  </si>
  <si>
    <t>（別葉）</t>
    <rPh sb="1" eb="3">
      <t>ベツヨウ</t>
    </rPh>
    <phoneticPr fontId="5"/>
  </si>
  <si>
    <t>（６）環境負荷低減の取組への支援</t>
    <rPh sb="5" eb="7">
      <t>フカ</t>
    </rPh>
    <rPh sb="7" eb="9">
      <t>テイゲン</t>
    </rPh>
    <rPh sb="10" eb="12">
      <t>トリクミ</t>
    </rPh>
    <rPh sb="14" eb="16">
      <t>シエン</t>
    </rPh>
    <phoneticPr fontId="5"/>
  </si>
  <si>
    <t>a　 実施期間</t>
    <rPh sb="3" eb="5">
      <t>ジッシ</t>
    </rPh>
    <rPh sb="5" eb="7">
      <t>キカン</t>
    </rPh>
    <phoneticPr fontId="5"/>
  </si>
  <si>
    <t>※最終年度は、資源向上（共同）の活動終了年度と同じです。</t>
  </si>
  <si>
    <t>ｂ　実施時期</t>
    <rPh sb="2" eb="4">
      <t>ジッシ</t>
    </rPh>
    <rPh sb="4" eb="6">
      <t>ジキ</t>
    </rPh>
    <phoneticPr fontId="5"/>
  </si>
  <si>
    <t>取組項目</t>
    <rPh sb="0" eb="2">
      <t>トリクミ</t>
    </rPh>
    <rPh sb="2" eb="4">
      <t>コウモク</t>
    </rPh>
    <phoneticPr fontId="5"/>
  </si>
  <si>
    <t>化学肥料及び化学合成農薬を
5割以上低減する活動</t>
    <phoneticPr fontId="5"/>
  </si>
  <si>
    <t>内容</t>
    <phoneticPr fontId="5"/>
  </si>
  <si>
    <t>実施時期</t>
    <phoneticPr fontId="5"/>
  </si>
  <si>
    <t>作物名</t>
    <phoneticPr fontId="5"/>
  </si>
  <si>
    <t>栽培時期</t>
    <phoneticPr fontId="5"/>
  </si>
  <si>
    <t>月</t>
    <rPh sb="0" eb="1">
      <t>ガツ</t>
    </rPh>
    <phoneticPr fontId="5"/>
  </si>
  <si>
    <t>～</t>
    <phoneticPr fontId="5"/>
  </si>
  <si>
    <t>※必要に応じて欄を追加してください。</t>
    <phoneticPr fontId="5"/>
  </si>
  <si>
    <t>c　活動の計画</t>
    <rPh sb="2" eb="4">
      <t>カツドウ</t>
    </rPh>
    <rPh sb="5" eb="7">
      <t>ケイカク</t>
    </rPh>
    <phoneticPr fontId="5"/>
  </si>
  <si>
    <t>１年目
計画面積
（畦畔除く）</t>
    <rPh sb="1" eb="3">
      <t>ネンメ</t>
    </rPh>
    <rPh sb="4" eb="6">
      <t>ケイカク</t>
    </rPh>
    <rPh sb="6" eb="8">
      <t>メンセキ</t>
    </rPh>
    <phoneticPr fontId="5"/>
  </si>
  <si>
    <t>２年目
計画面積
（畦畔除く）</t>
    <rPh sb="1" eb="3">
      <t>ネンメ</t>
    </rPh>
    <rPh sb="4" eb="6">
      <t>ケイカク</t>
    </rPh>
    <rPh sb="6" eb="8">
      <t>メンセキ</t>
    </rPh>
    <phoneticPr fontId="5"/>
  </si>
  <si>
    <t>３年目
計画面積
（畦畔除く）</t>
    <rPh sb="1" eb="3">
      <t>ネンメ</t>
    </rPh>
    <rPh sb="4" eb="6">
      <t>ケイカク</t>
    </rPh>
    <rPh sb="6" eb="8">
      <t>メンセキ</t>
    </rPh>
    <phoneticPr fontId="5"/>
  </si>
  <si>
    <t>４年目
計画面積
（畦畔除く）</t>
    <rPh sb="1" eb="3">
      <t>ネンメ</t>
    </rPh>
    <rPh sb="4" eb="6">
      <t>ケイカク</t>
    </rPh>
    <rPh sb="6" eb="8">
      <t>メンセキ</t>
    </rPh>
    <phoneticPr fontId="5"/>
  </si>
  <si>
    <t>５年目
計画面積
（畦畔除く）</t>
    <rPh sb="1" eb="3">
      <t>ネンメ</t>
    </rPh>
    <rPh sb="4" eb="6">
      <t>ケイカク</t>
    </rPh>
    <rPh sb="6" eb="8">
      <t>メンセキ</t>
    </rPh>
    <phoneticPr fontId="5"/>
  </si>
  <si>
    <t>１年目
交付上限額</t>
    <rPh sb="1" eb="3">
      <t>ネンメ</t>
    </rPh>
    <rPh sb="4" eb="6">
      <t>コウフ</t>
    </rPh>
    <rPh sb="6" eb="8">
      <t>ジョウゲン</t>
    </rPh>
    <rPh sb="8" eb="9">
      <t>ガク</t>
    </rPh>
    <phoneticPr fontId="5"/>
  </si>
  <si>
    <t>２年目
交付上限額</t>
    <rPh sb="1" eb="3">
      <t>ネンメ</t>
    </rPh>
    <rPh sb="4" eb="6">
      <t>コウフ</t>
    </rPh>
    <rPh sb="6" eb="8">
      <t>ジョウゲン</t>
    </rPh>
    <rPh sb="8" eb="9">
      <t>ガク</t>
    </rPh>
    <phoneticPr fontId="5"/>
  </si>
  <si>
    <t>３年目
交付上限額</t>
    <rPh sb="1" eb="3">
      <t>ネンメ</t>
    </rPh>
    <rPh sb="4" eb="6">
      <t>コウフ</t>
    </rPh>
    <rPh sb="6" eb="8">
      <t>ジョウゲン</t>
    </rPh>
    <rPh sb="8" eb="9">
      <t>ガク</t>
    </rPh>
    <phoneticPr fontId="5"/>
  </si>
  <si>
    <t>４年目
交付上限額</t>
    <rPh sb="1" eb="3">
      <t>ネンメ</t>
    </rPh>
    <rPh sb="4" eb="6">
      <t>コウフ</t>
    </rPh>
    <rPh sb="6" eb="8">
      <t>ジョウゲン</t>
    </rPh>
    <rPh sb="8" eb="9">
      <t>ガク</t>
    </rPh>
    <phoneticPr fontId="5"/>
  </si>
  <si>
    <t>５年目
交付上限額</t>
    <rPh sb="1" eb="3">
      <t>ネンメ</t>
    </rPh>
    <rPh sb="4" eb="6">
      <t>コウフ</t>
    </rPh>
    <rPh sb="6" eb="8">
      <t>ジョウゲン</t>
    </rPh>
    <rPh sb="8" eb="9">
      <t>ガク</t>
    </rPh>
    <phoneticPr fontId="5"/>
  </si>
  <si>
    <t>長期中干し</t>
    <rPh sb="0" eb="2">
      <t>チョウキ</t>
    </rPh>
    <rPh sb="2" eb="4">
      <t>ナカボシ</t>
    </rPh>
    <phoneticPr fontId="5"/>
  </si>
  <si>
    <t>冬期湛水</t>
    <rPh sb="0" eb="4">
      <t>トウキタンスイ</t>
    </rPh>
    <phoneticPr fontId="5"/>
  </si>
  <si>
    <t>夏期湛水</t>
    <rPh sb="0" eb="4">
      <t>カキタンスイ</t>
    </rPh>
    <phoneticPr fontId="5"/>
  </si>
  <si>
    <t>中干し延期</t>
    <rPh sb="0" eb="2">
      <t>ナカボシ</t>
    </rPh>
    <rPh sb="3" eb="5">
      <t>エンキ</t>
    </rPh>
    <phoneticPr fontId="5"/>
  </si>
  <si>
    <t>江の設置等
（作溝実施）</t>
    <rPh sb="0" eb="1">
      <t>エ</t>
    </rPh>
    <rPh sb="2" eb="4">
      <t>セッチ</t>
    </rPh>
    <rPh sb="4" eb="5">
      <t>トウ</t>
    </rPh>
    <rPh sb="7" eb="8">
      <t>ツク</t>
    </rPh>
    <rPh sb="8" eb="9">
      <t>ミゾ</t>
    </rPh>
    <rPh sb="9" eb="11">
      <t>ジッシ</t>
    </rPh>
    <phoneticPr fontId="5"/>
  </si>
  <si>
    <t>江の設置等
（作溝未実施）</t>
    <rPh sb="0" eb="1">
      <t>エ</t>
    </rPh>
    <rPh sb="2" eb="4">
      <t>セッチ</t>
    </rPh>
    <rPh sb="4" eb="5">
      <t>トウ</t>
    </rPh>
    <rPh sb="9" eb="10">
      <t>ミ</t>
    </rPh>
    <phoneticPr fontId="5"/>
  </si>
  <si>
    <t>※ 計画面積は、対象活動別（同一の対象活動であっても、単価毎）に、a未満を切り捨てた値を記載すること。</t>
    <rPh sb="2" eb="4">
      <t>ケイカク</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5"/>
  </si>
  <si>
    <t>※ 計画面積は、取組ごとに、２年目以降の取組面積が初年度の取組面積を下回らず、終了年度の取組面積が初年度の取組面積を上回る必要があります。</t>
    <rPh sb="2" eb="4">
      <t>ケイカク</t>
    </rPh>
    <rPh sb="4" eb="6">
      <t>メンセキ</t>
    </rPh>
    <rPh sb="8" eb="10">
      <t>トリクミ</t>
    </rPh>
    <rPh sb="15" eb="17">
      <t>ネンメ</t>
    </rPh>
    <rPh sb="17" eb="19">
      <t>イコウ</t>
    </rPh>
    <rPh sb="20" eb="24">
      <t>トリクミメンセキ</t>
    </rPh>
    <rPh sb="25" eb="28">
      <t>ショネンド</t>
    </rPh>
    <rPh sb="29" eb="31">
      <t>トリクミ</t>
    </rPh>
    <rPh sb="31" eb="33">
      <t>メンセキ</t>
    </rPh>
    <rPh sb="34" eb="36">
      <t>シタマワ</t>
    </rPh>
    <rPh sb="39" eb="41">
      <t>シュウリョウ</t>
    </rPh>
    <rPh sb="41" eb="43">
      <t>ネンド</t>
    </rPh>
    <rPh sb="44" eb="46">
      <t>トリクミ</t>
    </rPh>
    <rPh sb="46" eb="48">
      <t>メンセキ</t>
    </rPh>
    <rPh sb="49" eb="52">
      <t>ショネンド</t>
    </rPh>
    <rPh sb="53" eb="57">
      <t>トリクミメンセキ</t>
    </rPh>
    <rPh sb="58" eb="60">
      <t>ウワマワ</t>
    </rPh>
    <rPh sb="61" eb="63">
      <t>ヒツヨウ</t>
    </rPh>
    <phoneticPr fontId="5"/>
  </si>
  <si>
    <t>※ 資源向上支払（共同）の活動期間の途中からみどり加算に取り組む場合は、当該活動期間中の実施計画のみを記入します。</t>
    <rPh sb="2" eb="6">
      <t>シゲンコウジョウ</t>
    </rPh>
    <rPh sb="6" eb="8">
      <t>シハラ</t>
    </rPh>
    <rPh sb="9" eb="11">
      <t>キョウドウ</t>
    </rPh>
    <rPh sb="13" eb="15">
      <t>カツドウ</t>
    </rPh>
    <rPh sb="15" eb="17">
      <t>キカン</t>
    </rPh>
    <rPh sb="18" eb="20">
      <t>トチュウ</t>
    </rPh>
    <rPh sb="25" eb="27">
      <t>カサン</t>
    </rPh>
    <rPh sb="28" eb="29">
      <t>ト</t>
    </rPh>
    <rPh sb="30" eb="31">
      <t>ク</t>
    </rPh>
    <rPh sb="32" eb="34">
      <t>バアイ</t>
    </rPh>
    <rPh sb="36" eb="38">
      <t>トウガイ</t>
    </rPh>
    <rPh sb="38" eb="40">
      <t>カツドウ</t>
    </rPh>
    <rPh sb="40" eb="42">
      <t>キカン</t>
    </rPh>
    <rPh sb="42" eb="43">
      <t>ナカ</t>
    </rPh>
    <rPh sb="44" eb="46">
      <t>ジッシ</t>
    </rPh>
    <rPh sb="46" eb="48">
      <t>ケイカク</t>
    </rPh>
    <rPh sb="51" eb="53">
      <t>キニュウ</t>
    </rPh>
    <phoneticPr fontId="5"/>
  </si>
  <si>
    <t>別添４「環境負荷低減の取組実施区域位置図」のとおり</t>
    <rPh sb="0" eb="2">
      <t>ベッテン</t>
    </rPh>
    <rPh sb="4" eb="6">
      <t>カンキョウ</t>
    </rPh>
    <rPh sb="6" eb="8">
      <t>フカ</t>
    </rPh>
    <rPh sb="8" eb="10">
      <t>テイゲン</t>
    </rPh>
    <rPh sb="11" eb="13">
      <t>トリクミ</t>
    </rPh>
    <rPh sb="13" eb="15">
      <t>ジッシ</t>
    </rPh>
    <rPh sb="15" eb="17">
      <t>クイキ</t>
    </rPh>
    <rPh sb="17" eb="19">
      <t>イチ</t>
    </rPh>
    <rPh sb="19" eb="20">
      <t>ズ</t>
    </rPh>
    <phoneticPr fontId="5"/>
  </si>
  <si>
    <t>　※なお、別添１「実施区域位置図」に環境負荷低減の取組実施区域を記載している場合、別添４は省略できます。</t>
    <rPh sb="41" eb="43">
      <t>ベッテン</t>
    </rPh>
    <phoneticPr fontId="5"/>
  </si>
  <si>
    <t>e　（特定事業実施者のみ）添付書類</t>
    <rPh sb="13" eb="15">
      <t>テンプ</t>
    </rPh>
    <rPh sb="15" eb="17">
      <t>ショルイ</t>
    </rPh>
    <phoneticPr fontId="5"/>
  </si>
  <si>
    <t>特定事業実施者の場合であって、</t>
    <rPh sb="8" eb="10">
      <t>バアイ</t>
    </rPh>
    <phoneticPr fontId="5"/>
  </si>
  <si>
    <t>　農業者の組織する団体の場合、規約など令和６年度に環境保全型農業直接支払交付金の交付を受けていたことが分かる書類</t>
    <rPh sb="1" eb="4">
      <t>ノウギョウシャ</t>
    </rPh>
    <rPh sb="5" eb="7">
      <t>ソシキ</t>
    </rPh>
    <rPh sb="9" eb="11">
      <t>ダンタイ</t>
    </rPh>
    <rPh sb="12" eb="14">
      <t>バアイ</t>
    </rPh>
    <rPh sb="15" eb="17">
      <t>キヤク</t>
    </rPh>
    <rPh sb="19" eb="21">
      <t>レイワ</t>
    </rPh>
    <rPh sb="22" eb="24">
      <t>ネンド</t>
    </rPh>
    <phoneticPr fontId="5"/>
  </si>
  <si>
    <t>　一定の要件を満たす農業者の場合、一定の要件を満たし令和６年度に環境保全型農業直接支払交付金の交付を受けていたことが分かる書類</t>
    <rPh sb="1" eb="3">
      <t>イッテイ</t>
    </rPh>
    <rPh sb="4" eb="6">
      <t>ヨウケン</t>
    </rPh>
    <rPh sb="7" eb="8">
      <t>ミ</t>
    </rPh>
    <rPh sb="10" eb="13">
      <t>ノウギョウシャ</t>
    </rPh>
    <rPh sb="14" eb="16">
      <t>バアイ</t>
    </rPh>
    <rPh sb="17" eb="19">
      <t>イッテイ</t>
    </rPh>
    <rPh sb="20" eb="22">
      <t>ヨウケン</t>
    </rPh>
    <rPh sb="23" eb="24">
      <t>ミ</t>
    </rPh>
    <rPh sb="26" eb="28">
      <t>レイワ</t>
    </rPh>
    <rPh sb="29" eb="31">
      <t>ネンド</t>
    </rPh>
    <rPh sb="32" eb="34">
      <t>カンキョウ</t>
    </rPh>
    <rPh sb="34" eb="37">
      <t>ホゼンガタ</t>
    </rPh>
    <rPh sb="37" eb="39">
      <t>ノウギョウ</t>
    </rPh>
    <rPh sb="39" eb="41">
      <t>チョクセツ</t>
    </rPh>
    <rPh sb="41" eb="43">
      <t>シハライ</t>
    </rPh>
    <rPh sb="43" eb="46">
      <t>コウフキン</t>
    </rPh>
    <rPh sb="47" eb="49">
      <t>コウフ</t>
    </rPh>
    <rPh sb="50" eb="51">
      <t>ウ</t>
    </rPh>
    <rPh sb="58" eb="59">
      <t>ワ</t>
    </rPh>
    <rPh sb="61" eb="63">
      <t>ショルイ</t>
    </rPh>
    <phoneticPr fontId="5"/>
  </si>
  <si>
    <t>（別添４）</t>
    <rPh sb="1" eb="3">
      <t>ベッテン</t>
    </rPh>
    <phoneticPr fontId="5"/>
  </si>
  <si>
    <t>環境負荷低減の取組実施区域位置図</t>
    <rPh sb="0" eb="2">
      <t>カンキョウ</t>
    </rPh>
    <rPh sb="2" eb="4">
      <t>フカ</t>
    </rPh>
    <rPh sb="4" eb="6">
      <t>テイゲン</t>
    </rPh>
    <rPh sb="7" eb="9">
      <t>トリクミ</t>
    </rPh>
    <rPh sb="9" eb="11">
      <t>ジッシ</t>
    </rPh>
    <rPh sb="11" eb="13">
      <t>クイキ</t>
    </rPh>
    <rPh sb="13" eb="15">
      <t>イチ</t>
    </rPh>
    <rPh sb="15" eb="16">
      <t>ズ</t>
    </rPh>
    <phoneticPr fontId="5"/>
  </si>
  <si>
    <t>注１）　別添１「実施区域位置図」に環境負荷低減の取組実施区域位置を記載している場合、本様式は省略ができる。</t>
    <rPh sb="0" eb="1">
      <t>チュウ</t>
    </rPh>
    <rPh sb="4" eb="6">
      <t>ベッテン</t>
    </rPh>
    <rPh sb="8" eb="10">
      <t>ジッシ</t>
    </rPh>
    <rPh sb="10" eb="12">
      <t>クイキ</t>
    </rPh>
    <rPh sb="12" eb="14">
      <t>イチ</t>
    </rPh>
    <rPh sb="14" eb="15">
      <t>ズ</t>
    </rPh>
    <rPh sb="17" eb="19">
      <t>カンキョウ</t>
    </rPh>
    <rPh sb="19" eb="21">
      <t>フカ</t>
    </rPh>
    <rPh sb="21" eb="23">
      <t>テイゲン</t>
    </rPh>
    <rPh sb="24" eb="26">
      <t>トリクミ</t>
    </rPh>
    <rPh sb="26" eb="28">
      <t>ジッシ</t>
    </rPh>
    <rPh sb="28" eb="30">
      <t>クイキ</t>
    </rPh>
    <rPh sb="30" eb="32">
      <t>イチ</t>
    </rPh>
    <rPh sb="33" eb="35">
      <t>キサイ</t>
    </rPh>
    <rPh sb="39" eb="41">
      <t>バアイ</t>
    </rPh>
    <rPh sb="42" eb="43">
      <t>ホン</t>
    </rPh>
    <rPh sb="43" eb="45">
      <t>ヨウシキ</t>
    </rPh>
    <rPh sb="46" eb="48">
      <t>ショウリャク</t>
    </rPh>
    <phoneticPr fontId="5"/>
  </si>
  <si>
    <t>プルダウン用</t>
    <rPh sb="5" eb="6">
      <t>ヨウ</t>
    </rPh>
    <phoneticPr fontId="5"/>
  </si>
  <si>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3"/>
  </si>
  <si>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3"/>
  </si>
  <si>
    <t>５.外注費</t>
    <rPh sb="2" eb="5">
      <t>ガイチュウヒ</t>
    </rPh>
    <phoneticPr fontId="3"/>
  </si>
  <si>
    <t>６.その他支出</t>
    <rPh sb="4" eb="5">
      <t>タ</t>
    </rPh>
    <rPh sb="5" eb="7">
      <t>シシュツ</t>
    </rPh>
    <phoneticPr fontId="3"/>
  </si>
  <si>
    <t>７.返還</t>
    <rPh sb="2" eb="4">
      <t>ヘンカン</t>
    </rPh>
    <phoneticPr fontId="3"/>
  </si>
  <si>
    <t>N.月</t>
    <rPh sb="2" eb="3">
      <t>ツキ</t>
    </rPh>
    <phoneticPr fontId="5"/>
  </si>
  <si>
    <t>O.環境負荷低減の取組</t>
    <rPh sb="2" eb="8">
      <t>カンキョウフカテイゲン</t>
    </rPh>
    <rPh sb="9" eb="11">
      <t>トリクミ</t>
    </rPh>
    <phoneticPr fontId="5"/>
  </si>
  <si>
    <t>作物</t>
    <rPh sb="0" eb="2">
      <t>サクモツ</t>
    </rPh>
    <phoneticPr fontId="5"/>
  </si>
  <si>
    <t>P.時間</t>
    <rPh sb="2" eb="4">
      <t>ジカン</t>
    </rPh>
    <phoneticPr fontId="5"/>
  </si>
  <si>
    <t>長期中干し</t>
    <rPh sb="0" eb="4">
      <t>チョウキナカボシ</t>
    </rPh>
    <phoneticPr fontId="5"/>
  </si>
  <si>
    <t>水稲</t>
    <rPh sb="0" eb="2">
      <t>スイトウ</t>
    </rPh>
    <phoneticPr fontId="5"/>
  </si>
  <si>
    <t>野菜</t>
    <rPh sb="0" eb="2">
      <t>ヤサイ</t>
    </rPh>
    <phoneticPr fontId="5"/>
  </si>
  <si>
    <t>イモ類</t>
    <rPh sb="2" eb="3">
      <t>ルイ</t>
    </rPh>
    <phoneticPr fontId="5"/>
  </si>
  <si>
    <t>麦類</t>
    <rPh sb="0" eb="2">
      <t>ムギルイ</t>
    </rPh>
    <phoneticPr fontId="5"/>
  </si>
  <si>
    <t>豆類</t>
    <rPh sb="0" eb="2">
      <t>マメルイ</t>
    </rPh>
    <phoneticPr fontId="5"/>
  </si>
  <si>
    <t>なたね類</t>
    <rPh sb="3" eb="4">
      <t>ルイ</t>
    </rPh>
    <phoneticPr fontId="5"/>
  </si>
  <si>
    <t>中干し延期</t>
    <rPh sb="0" eb="2">
      <t>ナカボ</t>
    </rPh>
    <rPh sb="3" eb="5">
      <t>エンキ</t>
    </rPh>
    <phoneticPr fontId="5"/>
  </si>
  <si>
    <t>江の設置_作溝実施</t>
    <rPh sb="0" eb="1">
      <t>エ</t>
    </rPh>
    <rPh sb="2" eb="4">
      <t>セッチ</t>
    </rPh>
    <rPh sb="5" eb="7">
      <t>サクミゾ</t>
    </rPh>
    <rPh sb="7" eb="9">
      <t>ジッシ</t>
    </rPh>
    <phoneticPr fontId="5"/>
  </si>
  <si>
    <t>江の設置_作溝未実施</t>
    <rPh sb="0" eb="1">
      <t>エ</t>
    </rPh>
    <rPh sb="2" eb="4">
      <t>セッチ</t>
    </rPh>
    <rPh sb="5" eb="6">
      <t>サク</t>
    </rPh>
    <rPh sb="6" eb="7">
      <t>ミゾ</t>
    </rPh>
    <rPh sb="7" eb="8">
      <t>ミ</t>
    </rPh>
    <rPh sb="8" eb="10">
      <t>ジッシ</t>
    </rPh>
    <phoneticPr fontId="5"/>
  </si>
  <si>
    <t>58-2</t>
    <phoneticPr fontId="5"/>
  </si>
  <si>
    <t>58-2 水管理を通じた環境負荷低減活動の強化</t>
    <rPh sb="5" eb="8">
      <t>ミズカンリ</t>
    </rPh>
    <rPh sb="9" eb="10">
      <t>ツウ</t>
    </rPh>
    <rPh sb="12" eb="18">
      <t>カンキョウフカテイゲン</t>
    </rPh>
    <rPh sb="18" eb="20">
      <t>カツドウ</t>
    </rPh>
    <rPh sb="21" eb="23">
      <t>キョウカ</t>
    </rPh>
    <phoneticPr fontId="5"/>
  </si>
  <si>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</si>
  <si>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5"/>
  </si>
  <si>
    <t>60 広報活動・農村関係人口の拡大</t>
    <rPh sb="8" eb="10">
      <t>ノウソン</t>
    </rPh>
    <rPh sb="10" eb="12">
      <t>カンケイ</t>
    </rPh>
    <rPh sb="12" eb="14">
      <t>ジンコウ</t>
    </rPh>
    <rPh sb="15" eb="17">
      <t>カクダイ</t>
    </rPh>
    <phoneticPr fontId="5"/>
  </si>
  <si>
    <t>（様式第１－３号）</t>
    <rPh sb="1" eb="3">
      <t>ヨウシキ</t>
    </rPh>
    <phoneticPr fontId="5"/>
  </si>
  <si>
    <t>【活動組織から市町村に提出するもの】</t>
    <phoneticPr fontId="5"/>
  </si>
  <si>
    <t>農林水産省様式</t>
    <phoneticPr fontId="5"/>
  </si>
  <si>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5"/>
  </si>
  <si>
    <t>（ふりがな）</t>
    <phoneticPr fontId="5"/>
  </si>
  <si>
    <t>組織名</t>
    <phoneticPr fontId="5"/>
  </si>
  <si>
    <t>代表者氏名</t>
    <phoneticPr fontId="5"/>
  </si>
  <si>
    <t>所在地</t>
    <rPh sb="0" eb="3">
      <t>ショザイチ</t>
    </rPh>
    <phoneticPr fontId="5"/>
  </si>
  <si>
    <t>Ⅰ．　</t>
    <phoneticPr fontId="5"/>
  </si>
  <si>
    <t>地区の概要（共通）</t>
    <phoneticPr fontId="5"/>
  </si>
  <si>
    <t>＜活動の計画＞</t>
    <rPh sb="1" eb="3">
      <t>カツドウ</t>
    </rPh>
    <rPh sb="4" eb="6">
      <t>ケイカク</t>
    </rPh>
    <phoneticPr fontId="5"/>
  </si>
  <si>
    <t>別紙１</t>
    <rPh sb="0" eb="2">
      <t>ベッシ</t>
    </rPh>
    <phoneticPr fontId="5"/>
  </si>
  <si>
    <t>Ⅲ． ２号事業（中山間地域等直接支払）</t>
    <phoneticPr fontId="5"/>
  </si>
  <si>
    <t>別紙　</t>
    <rPh sb="0" eb="2">
      <t>ベッシ</t>
    </rPh>
    <phoneticPr fontId="5"/>
  </si>
  <si>
    <t>Ⅳ． ３号事業（環境保全型農業直接支払）</t>
    <phoneticPr fontId="5"/>
  </si>
  <si>
    <t>Ⅴ． その他多面的機能の発揮の促進に資する事業に係る計画書</t>
    <phoneticPr fontId="5"/>
  </si>
  <si>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5"/>
  </si>
  <si>
    <t>＜施行注意＞</t>
    <rPh sb="1" eb="3">
      <t>セコウ</t>
    </rPh>
    <rPh sb="3" eb="5">
      <t>チュウイ</t>
    </rPh>
    <phoneticPr fontId="5"/>
  </si>
  <si>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5"/>
  </si>
  <si>
    <t>Ⅰ．地区の概要</t>
    <rPh sb="2" eb="4">
      <t>チク</t>
    </rPh>
    <rPh sb="5" eb="7">
      <t>ガイヨウ</t>
    </rPh>
    <phoneticPr fontId="5"/>
  </si>
  <si>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5"/>
  </si>
  <si>
    <t xml:space="preserve"> １．活動期間</t>
    <rPh sb="3" eb="5">
      <t>カツドウ</t>
    </rPh>
    <rPh sb="5" eb="7">
      <t>キカン</t>
    </rPh>
    <phoneticPr fontId="5"/>
  </si>
  <si>
    <t>活動開始年度</t>
    <rPh sb="0" eb="2">
      <t>カツドウ</t>
    </rPh>
    <rPh sb="2" eb="4">
      <t>カイシ</t>
    </rPh>
    <rPh sb="4" eb="6">
      <t>ネンド</t>
    </rPh>
    <phoneticPr fontId="5"/>
  </si>
  <si>
    <t>活動終了年度</t>
    <rPh sb="0" eb="2">
      <t>カツドウ</t>
    </rPh>
    <rPh sb="2" eb="4">
      <t>シュウリョウ</t>
    </rPh>
    <rPh sb="4" eb="6">
      <t>ネンド</t>
    </rPh>
    <phoneticPr fontId="5"/>
  </si>
  <si>
    <t>交付金の
交付年数</t>
    <rPh sb="0" eb="3">
      <t>コウフキン</t>
    </rPh>
    <rPh sb="5" eb="7">
      <t>コウフ</t>
    </rPh>
    <rPh sb="7" eb="9">
      <t>ネンスウ</t>
    </rPh>
    <phoneticPr fontId="5"/>
  </si>
  <si>
    <t>計画変更年度</t>
    <rPh sb="0" eb="2">
      <t>ケイカク</t>
    </rPh>
    <rPh sb="2" eb="4">
      <t>ヘンコウ</t>
    </rPh>
    <rPh sb="4" eb="6">
      <t>ネンド</t>
    </rPh>
    <phoneticPr fontId="5"/>
  </si>
  <si>
    <t>農地維持支払</t>
  </si>
  <si>
    <t>○年度</t>
    <rPh sb="1" eb="3">
      <t>ネンド</t>
    </rPh>
    <phoneticPr fontId="5"/>
  </si>
  <si>
    <t>資源向上支払（共同）</t>
    <rPh sb="0" eb="2">
      <t>シゲン</t>
    </rPh>
    <rPh sb="2" eb="4">
      <t>コウジョウ</t>
    </rPh>
    <rPh sb="4" eb="6">
      <t>シハラ</t>
    </rPh>
    <rPh sb="7" eb="9">
      <t>キョウドウ</t>
    </rPh>
    <phoneticPr fontId="5"/>
  </si>
  <si>
    <t>資源向上支払（長寿命化）</t>
    <rPh sb="0" eb="2">
      <t>シゲン</t>
    </rPh>
    <rPh sb="2" eb="4">
      <t>コウジョウ</t>
    </rPh>
    <rPh sb="4" eb="6">
      <t>シハラ</t>
    </rPh>
    <rPh sb="7" eb="11">
      <t>チョウジュミョウカ</t>
    </rPh>
    <phoneticPr fontId="5"/>
  </si>
  <si>
    <t>中山間地域等
直接支払</t>
    <phoneticPr fontId="5"/>
  </si>
  <si>
    <t>環境保全型農業直接支払</t>
    <phoneticPr fontId="5"/>
  </si>
  <si>
    <t xml:space="preserve"> ２．実施区域内の農用地、施設</t>
    <phoneticPr fontId="5"/>
  </si>
  <si>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5"/>
  </si>
  <si>
    <t>計</t>
    <rPh sb="0" eb="1">
      <t>ケイ</t>
    </rPh>
    <phoneticPr fontId="5"/>
  </si>
  <si>
    <t>うち解消する遊休
農地面積</t>
    <rPh sb="2" eb="4">
      <t>カイショウ</t>
    </rPh>
    <rPh sb="6" eb="8">
      <t>ユウキュウ</t>
    </rPh>
    <rPh sb="9" eb="11">
      <t>ノウチ</t>
    </rPh>
    <rPh sb="11" eb="13">
      <t>メンセキ</t>
    </rPh>
    <phoneticPr fontId="5"/>
  </si>
  <si>
    <t>年当たり
交付金額
上限</t>
    <rPh sb="0" eb="1">
      <t>ネン</t>
    </rPh>
    <rPh sb="1" eb="2">
      <t>ア</t>
    </rPh>
    <rPh sb="5" eb="8">
      <t>コウフキン</t>
    </rPh>
    <rPh sb="8" eb="9">
      <t>ガク</t>
    </rPh>
    <rPh sb="10" eb="12">
      <t>ジョウゲン</t>
    </rPh>
    <phoneticPr fontId="5"/>
  </si>
  <si>
    <t>畑</t>
    <rPh sb="0" eb="1">
      <t>ハタケ</t>
    </rPh>
    <phoneticPr fontId="5"/>
  </si>
  <si>
    <t>草地</t>
    <rPh sb="0" eb="2">
      <t>クサチ</t>
    </rPh>
    <phoneticPr fontId="5"/>
  </si>
  <si>
    <t>採草放牧地</t>
    <rPh sb="0" eb="2">
      <t>サイソウ</t>
    </rPh>
    <rPh sb="2" eb="5">
      <t>ホウボクチ</t>
    </rPh>
    <phoneticPr fontId="5"/>
  </si>
  <si>
    <t>多面
支払</t>
    <rPh sb="0" eb="2">
      <t>タメン</t>
    </rPh>
    <rPh sb="3" eb="5">
      <t>シハライ</t>
    </rPh>
    <rPh sb="4" eb="5">
      <t>バライ</t>
    </rPh>
    <phoneticPr fontId="5"/>
  </si>
  <si>
    <t>中山間
直払</t>
    <rPh sb="0" eb="3">
      <t>チュウサンカン</t>
    </rPh>
    <rPh sb="4" eb="6">
      <t>チョクバライ</t>
    </rPh>
    <phoneticPr fontId="5"/>
  </si>
  <si>
    <t>傾斜</t>
    <rPh sb="0" eb="2">
      <t>ケイシャ</t>
    </rPh>
    <phoneticPr fontId="5"/>
  </si>
  <si>
    <t>取組面積</t>
    <rPh sb="0" eb="2">
      <t>トリクミ</t>
    </rPh>
    <rPh sb="2" eb="4">
      <t>メンセキ</t>
    </rPh>
    <phoneticPr fontId="5"/>
  </si>
  <si>
    <t>環境
直払※２</t>
    <rPh sb="0" eb="2">
      <t>カンキョウ</t>
    </rPh>
    <rPh sb="3" eb="5">
      <t>チョクバライ</t>
    </rPh>
    <phoneticPr fontId="5"/>
  </si>
  <si>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5"/>
  </si>
  <si>
    <t>農業用施設
（多面支払）</t>
    <rPh sb="0" eb="3">
      <t>ノウギョウヨウ</t>
    </rPh>
    <rPh sb="3" eb="5">
      <t>シセツ</t>
    </rPh>
    <rPh sb="7" eb="9">
      <t>タメン</t>
    </rPh>
    <rPh sb="9" eb="11">
      <t>シハラ</t>
    </rPh>
    <phoneticPr fontId="5"/>
  </si>
  <si>
    <t>うち、排水路</t>
    <rPh sb="3" eb="6">
      <t>ハイスイロ</t>
    </rPh>
    <phoneticPr fontId="5"/>
  </si>
  <si>
    <t>うち、資源向上支払
（長寿命化）の対象施設</t>
    <rPh sb="3" eb="5">
      <t>シゲン</t>
    </rPh>
    <rPh sb="5" eb="7">
      <t>コウジョウ</t>
    </rPh>
    <rPh sb="7" eb="9">
      <t>シハライ</t>
    </rPh>
    <rPh sb="17" eb="19">
      <t>タイショウ</t>
    </rPh>
    <rPh sb="19" eb="21">
      <t>シセツ</t>
    </rPh>
    <phoneticPr fontId="5"/>
  </si>
  <si>
    <t>※　延長は、小数点以下第１位まで記入する。</t>
    <rPh sb="2" eb="4">
      <t>エンチョウ</t>
    </rPh>
    <rPh sb="6" eb="9">
      <t>ショウスウテン</t>
    </rPh>
    <rPh sb="9" eb="11">
      <t>イカ</t>
    </rPh>
    <rPh sb="11" eb="12">
      <t>ダイ</t>
    </rPh>
    <rPh sb="13" eb="14">
      <t>イ</t>
    </rPh>
    <rPh sb="16" eb="18">
      <t>キニュウ</t>
    </rPh>
    <phoneticPr fontId="5"/>
  </si>
  <si>
    <t xml:space="preserve"> ３．実施区域位置図</t>
    <rPh sb="3" eb="5">
      <t>ジッシ</t>
    </rPh>
    <rPh sb="5" eb="7">
      <t>クイキ</t>
    </rPh>
    <rPh sb="7" eb="9">
      <t>イチ</t>
    </rPh>
    <rPh sb="9" eb="10">
      <t>ズ</t>
    </rPh>
    <phoneticPr fontId="5"/>
  </si>
  <si>
    <t>別添１「実施区域位置図」のとおり　</t>
    <rPh sb="0" eb="2">
      <t>ベッテン</t>
    </rPh>
    <rPh sb="4" eb="6">
      <t>ジッシ</t>
    </rPh>
    <rPh sb="6" eb="8">
      <t>クイキ</t>
    </rPh>
    <rPh sb="8" eb="10">
      <t>イチ</t>
    </rPh>
    <rPh sb="10" eb="11">
      <t>ズ</t>
    </rPh>
    <phoneticPr fontId="5"/>
  </si>
  <si>
    <t xml:space="preserve"> ４．組織構成員一覧</t>
    <rPh sb="3" eb="5">
      <t>ソシキ</t>
    </rPh>
    <rPh sb="5" eb="8">
      <t>コウセイイン</t>
    </rPh>
    <rPh sb="8" eb="10">
      <t>イチラン</t>
    </rPh>
    <phoneticPr fontId="5"/>
  </si>
  <si>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5"/>
  </si>
  <si>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5"/>
  </si>
  <si>
    <t>重複面積
（多面支払・中山間直払）</t>
    <phoneticPr fontId="5"/>
  </si>
  <si>
    <t>※　多面支払の活動計画書及び中山間直払の集落協定に位置づけられている施設等については、多面支払の
　　活動組織により活動を実施し、また、多面支払の交付金を充てることとする。</t>
    <phoneticPr fontId="5"/>
  </si>
  <si>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5"/>
  </si>
  <si>
    <t>（別添２）</t>
    <rPh sb="1" eb="3">
      <t>ベッテン</t>
    </rPh>
    <phoneticPr fontId="5"/>
  </si>
  <si>
    <t>構成員一覧</t>
    <rPh sb="0" eb="3">
      <t>コウセイイン</t>
    </rPh>
    <rPh sb="3" eb="5">
      <t>イチラン</t>
    </rPh>
    <phoneticPr fontId="5"/>
  </si>
  <si>
    <t xml:space="preserve">      　　　年　　　月　　　日</t>
    <rPh sb="9" eb="10">
      <t>ネン</t>
    </rPh>
    <rPh sb="13" eb="14">
      <t>ガツ</t>
    </rPh>
    <rPh sb="17" eb="18">
      <t>ニチ</t>
    </rPh>
    <phoneticPr fontId="5"/>
  </si>
  <si>
    <t>役職名</t>
  </si>
  <si>
    <t>氏名
（代表者名、
団体名）</t>
    <rPh sb="0" eb="2">
      <t>シメイ</t>
    </rPh>
    <phoneticPr fontId="5"/>
  </si>
  <si>
    <t>住所</t>
  </si>
  <si>
    <t>多面的機能支払</t>
    <phoneticPr fontId="5"/>
  </si>
  <si>
    <t>分類番号</t>
    <rPh sb="0" eb="2">
      <t>ブンルイ</t>
    </rPh>
    <rPh sb="2" eb="4">
      <t>バンゴウ</t>
    </rPh>
    <phoneticPr fontId="5"/>
  </si>
  <si>
    <t>備考
活動支援班員</t>
    <rPh sb="0" eb="2">
      <t>ビコウ</t>
    </rPh>
    <rPh sb="4" eb="6">
      <t>カツドウ</t>
    </rPh>
    <rPh sb="6" eb="9">
      <t>シエンハン</t>
    </rPh>
    <rPh sb="9" eb="10">
      <t>イン</t>
    </rPh>
    <phoneticPr fontId="5"/>
  </si>
  <si>
    <t>分類
記号</t>
    <rPh sb="0" eb="2">
      <t>ブンルイ</t>
    </rPh>
    <rPh sb="3" eb="5">
      <t>キゴウ</t>
    </rPh>
    <phoneticPr fontId="5"/>
  </si>
  <si>
    <t>年齢
分類
記号</t>
    <rPh sb="0" eb="2">
      <t>ネンレイ</t>
    </rPh>
    <rPh sb="3" eb="5">
      <t>ブンルイ</t>
    </rPh>
    <rPh sb="6" eb="8">
      <t>キゴウ</t>
    </rPh>
    <phoneticPr fontId="5"/>
  </si>
  <si>
    <t>他の市町村で環境保全型農業直接支払を実施している場合は、その市町村名を全て記載</t>
    <rPh sb="0" eb="1">
      <t>タ</t>
    </rPh>
    <rPh sb="2" eb="5">
      <t>シチョウソン</t>
    </rPh>
    <rPh sb="6" eb="8">
      <t>カンキョウ</t>
    </rPh>
    <rPh sb="8" eb="9">
      <t>ホ</t>
    </rPh>
    <rPh sb="9" eb="10">
      <t>ゼン</t>
    </rPh>
    <rPh sb="10" eb="11">
      <t>ガタ</t>
    </rPh>
    <rPh sb="11" eb="13">
      <t>ノウギョウ</t>
    </rPh>
    <rPh sb="13" eb="15">
      <t>チョクセツ</t>
    </rPh>
    <rPh sb="15" eb="17">
      <t>シハライ</t>
    </rPh>
    <rPh sb="18" eb="20">
      <t>ジッシ</t>
    </rPh>
    <rPh sb="24" eb="26">
      <t>バアイ</t>
    </rPh>
    <rPh sb="30" eb="33">
      <t>シチョウソン</t>
    </rPh>
    <rPh sb="33" eb="34">
      <t>メイ</t>
    </rPh>
    <rPh sb="35" eb="36">
      <t>スベ</t>
    </rPh>
    <rPh sb="37" eb="38">
      <t>キ</t>
    </rPh>
    <rPh sb="38" eb="39">
      <t>サイ</t>
    </rPh>
    <phoneticPr fontId="5"/>
  </si>
  <si>
    <t>みどり認定</t>
    <rPh sb="3" eb="5">
      <t>ニンテイ</t>
    </rPh>
    <phoneticPr fontId="83"/>
  </si>
  <si>
    <t>認定済</t>
    <rPh sb="0" eb="2">
      <t>ニンテイ</t>
    </rPh>
    <rPh sb="2" eb="3">
      <t>ズ</t>
    </rPh>
    <phoneticPr fontId="5"/>
  </si>
  <si>
    <t>申請中
又は
申請予定</t>
    <rPh sb="0" eb="2">
      <t>シンセイ</t>
    </rPh>
    <rPh sb="2" eb="3">
      <t>チュウ</t>
    </rPh>
    <rPh sb="4" eb="5">
      <t>マタ</t>
    </rPh>
    <rPh sb="7" eb="9">
      <t>シンセイ</t>
    </rPh>
    <rPh sb="9" eb="11">
      <t>ヨテイ</t>
    </rPh>
    <phoneticPr fontId="5"/>
  </si>
  <si>
    <t>申請予定無し</t>
    <rPh sb="0" eb="2">
      <t>シンセイ</t>
    </rPh>
    <rPh sb="2" eb="4">
      <t>ヨテイ</t>
    </rPh>
    <rPh sb="4" eb="5">
      <t>ナ</t>
    </rPh>
    <phoneticPr fontId="5"/>
  </si>
  <si>
    <t>注１：「多面的機能支払」「中山間地域等直接支払」「環境保全型農業直接支払」の欄は、各支払に取り組む者に○印を記入。</t>
    <phoneticPr fontId="5"/>
  </si>
  <si>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5"/>
  </si>
  <si>
    <t>注３：「農業者」とは、協定に位置付けられている農用地において農業生産活動等（多面的機能支払においては、耕作又は養畜）を実施する
　　　農業者又は団体である。</t>
    <rPh sb="0" eb="1">
      <t>チュウ</t>
    </rPh>
    <phoneticPr fontId="5"/>
  </si>
  <si>
    <t>注４：中山間地域等直接支払の場合には、「分類記号」を分類記号リストのA～Mから選択するとともに、「年齢分類記号」を年齢分類記号リストの
         ア～コから選択。
　　　また、市町村の中山間地域等直接支払担当部局と税務部局との間で調整が調っている場合には、例えば、「農業所得の確認に関する承諾」欄や
　　　「生年月日」欄など、農業所得の確認の承諾に必要な欄を本様式に設けることができる。この場合、「農業所得の確認に関する承諾書」
　　　（参考様式第４号別紙様式５）の作成は不要。</t>
    <rPh sb="22" eb="24">
      <t>キゴウ</t>
    </rPh>
    <rPh sb="28" eb="30">
      <t>キゴウ</t>
    </rPh>
    <rPh sb="227" eb="228">
      <t>ダイ</t>
    </rPh>
    <phoneticPr fontId="5"/>
  </si>
  <si>
    <t>注5：他の市町村で環境保全型農業直接支払を実施している場合は、その市町村名を全て記載すること。</t>
    <phoneticPr fontId="5"/>
  </si>
  <si>
    <t>注6：「みどり認定」の欄は、みどりの食料システム法に基づき、環境負荷低減事業活動実施計画又は特定環境負荷低減事業活動実施計画を作成し、
　　　都道府県知事の認定を受けた若しくは受ける予定がある、又は申請予定がない場合についてもいずれかに○をすること。</t>
    <rPh sb="0" eb="1">
      <t>チュウ</t>
    </rPh>
    <phoneticPr fontId="5"/>
  </si>
  <si>
    <t>注７：「多面的機能支払」のみに取り組む場合、住所の記入は不要。</t>
    <rPh sb="0" eb="1">
      <t>チュウ</t>
    </rPh>
    <rPh sb="4" eb="7">
      <t>タメンテキ</t>
    </rPh>
    <rPh sb="7" eb="9">
      <t>キノウ</t>
    </rPh>
    <rPh sb="9" eb="11">
      <t>シハラ</t>
    </rPh>
    <rPh sb="15" eb="16">
      <t>ト</t>
    </rPh>
    <rPh sb="17" eb="18">
      <t>ク</t>
    </rPh>
    <rPh sb="19" eb="21">
      <t>バアイ</t>
    </rPh>
    <rPh sb="22" eb="24">
      <t>ジュウショ</t>
    </rPh>
    <rPh sb="25" eb="27">
      <t>キニュウ</t>
    </rPh>
    <rPh sb="28" eb="30">
      <t>フヨウ</t>
    </rPh>
    <phoneticPr fontId="5"/>
  </si>
  <si>
    <t>※増進を図る活動を実施する場合は、活動項目を選択した上で、毎年度実施するとともに、「60 広報活動・農村関係人口の拡大」を毎年度実施してください。
　ただし、農業地域類型区分の「中間農業地域」または「山間農業地域」、地域振興立法８法地域においては「60 広報活動・農村関係人口の拡大」は必須ではありません。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5" eb="47">
      <t>コウホウ</t>
    </rPh>
    <rPh sb="47" eb="49">
      <t>カツドウ</t>
    </rPh>
    <rPh sb="50" eb="54">
      <t>ノウソンカンケイ</t>
    </rPh>
    <rPh sb="54" eb="56">
      <t>ジンコウ</t>
    </rPh>
    <rPh sb="57" eb="59">
      <t>カクダイ</t>
    </rPh>
    <rPh sb="61" eb="64">
      <t>マイネンド</t>
    </rPh>
    <rPh sb="64" eb="66">
      <t>ジッシ</t>
    </rPh>
    <rPh sb="143" eb="145">
      <t>ヒッス</t>
    </rPh>
    <phoneticPr fontId="5"/>
  </si>
  <si>
    <t>F.施設（長寿命化）</t>
    <rPh sb="2" eb="4">
      <t>シセツ</t>
    </rPh>
    <rPh sb="5" eb="9">
      <t>チョウジュミョウカ</t>
    </rPh>
    <phoneticPr fontId="3"/>
  </si>
  <si>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3"/>
  </si>
  <si>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3"/>
  </si>
  <si>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3"/>
  </si>
  <si>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3"/>
  </si>
  <si>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3"/>
  </si>
  <si>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3"/>
  </si>
  <si>
    <t>　　　「59　都道府県、市町村が特に認める活動」の下に行を挿入し、取組名を入力する。</t>
    <rPh sb="33" eb="36">
      <t>トリクミメイ</t>
    </rPh>
    <rPh sb="37" eb="39">
      <t>ニュウリョク</t>
    </rPh>
    <phoneticPr fontId="3"/>
  </si>
  <si>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3"/>
  </si>
  <si>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3"/>
  </si>
  <si>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3"/>
  </si>
  <si>
    <t>　　　を入力する。このとき、「●共通」で入力した取組名と同じになるように注意してください。</t>
    <phoneticPr fontId="3"/>
  </si>
  <si>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3"/>
  </si>
  <si>
    <t>36 景観形成計画、生活環境保全計画の策定</t>
    <phoneticPr fontId="5"/>
  </si>
  <si>
    <t>○○活動組織</t>
    <rPh sb="0" eb="6">
      <t>マルマルカツドウソシキ</t>
    </rPh>
    <phoneticPr fontId="5"/>
  </si>
  <si>
    <t>○○　○○</t>
    <phoneticPr fontId="5"/>
  </si>
  <si>
    <t>○○活動組織</t>
    <rPh sb="2" eb="6">
      <t>カツドウソシキ</t>
    </rPh>
    <phoneticPr fontId="5"/>
  </si>
  <si>
    <t>令和○年○月○日</t>
    <rPh sb="0" eb="8">
      <t>レイワマルネンマルガツマルニチ</t>
    </rPh>
    <phoneticPr fontId="5"/>
  </si>
  <si>
    <t>○○県○○市○○丁目</t>
    <rPh sb="0" eb="3">
      <t>マルマルケン</t>
    </rPh>
    <rPh sb="3" eb="10">
      <t>マルマルシマルマルチョウメ</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</si>
</sst>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176" formatCode="&quot;(&quot;#,###&quot; a )&quot;;\-#,###;&quot;&quot;;@"/>
    <numFmt numFmtId="177" formatCode="#,###&quot; a&quot;"/>
    <numFmt numFmtId="178" formatCode="#,###,###&quot;a&quot;"/>
    <numFmt numFmtId="179" formatCode="#,###&quot;円&quot;"/>
    <numFmt numFmtId="180" formatCode="&quot;(&quot;#,###&quot; 円 )&quot;;\-#,###;&quot;&quot;;@"/>
    <numFmt numFmtId="181" formatCode="##,###,###&quot; a&quot;"/>
    <numFmt numFmtId="182" formatCode="&quot;(&quot;#,###&quot;)&quot;;\-#,###;&quot;&quot;;@"/>
    <numFmt numFmtId="183" formatCode="#,###&quot; 円/10a&quot;"/>
    <numFmt numFmtId="184" formatCode="&quot;(&quot;#,##0.00&quot; a )&quot;;\-#,###;&quot;&quot;;@"/>
    <numFmt numFmtId="185" formatCode="#,###,##0&quot;a&quot;"/>
    <numFmt numFmtId="186" formatCode="#,###;\-#,###;&quot;&quot;;@"/>
    <numFmt numFmtId="187" formatCode="#,##0_ "/>
    <numFmt numFmtId="188" formatCode="#,###&quot; 円/a&quot;"/>
    <numFmt numFmtId="189" formatCode="#&quot;集落&quot;"/>
    <numFmt numFmtId="190" formatCode="0.00_);[Red]\(0.00\)"/>
    <numFmt numFmtId="191" formatCode="###,###,###&quot;a&quot;"/>
    <numFmt numFmtId="192" formatCode="#&quot;人&quot;"/>
    <numFmt numFmtId="193" formatCode="#&quot;団体&quot;"/>
    <numFmt numFmtId="194" formatCode="#&quot;人・団体&quot;"/>
    <numFmt numFmtId="195" formatCode="0.000"/>
    <numFmt numFmtId="196" formatCode="#,###&quot; 円/年・組織&quot;"/>
    <numFmt numFmtId="197" formatCode="#"/>
    <numFmt numFmtId="198" formatCode="General&quot;a&quot;"/>
    <numFmt numFmtId="199" formatCode="#,###&quot; 円/広域活動組織&quot;"/>
    <numFmt numFmtId="200" formatCode="0_);[Red]\(0\)"/>
    <numFmt numFmtId="201" formatCode="&quot;平成&quot;0&quot;年度&quot;"/>
    <numFmt numFmtId="202" formatCode="#&quot; 年&quot;"/>
    <numFmt numFmtId="203" formatCode="&quot;平成 &quot;#&quot; 年度&quot;"/>
    <numFmt numFmtId="204" formatCode="0.0"/>
    <numFmt numFmtId="205" formatCode="#,##0_);[Red]\(#,##0\)"/>
    <numFmt numFmtId="206" formatCode="&quot;(&quot;#,##0.0&quot; km)&quot;;\-#,##0.0;&quot;&quot;;@"/>
    <numFmt numFmtId="207" formatCode="&quot;(&quot;#,###&quot; 箇所 )&quot;;\-#,###;&quot;&quot;;@"/>
    <numFmt numFmtId="208" formatCode="###,##0.0&quot; km&quot;;\-###,##0.0&quot;km&quot;;&quot;km&quot;;&quot;km&quot;"/>
    <numFmt numFmtId="209" formatCode="#&quot;　箇&quot;&quot;所&quot;"/>
    <numFmt numFmtId="210" formatCode="#,###&quot;a&quot;"/>
  </numFmts>
  <fonts count="9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9.5"/>
      <name val="HG丸ｺﾞｼｯｸM-PRO"/>
      <family val="3"/>
      <charset val="128"/>
    </font>
    <font>
      <u/>
      <sz val="10"/>
      <color theme="1"/>
      <name val="HG丸ｺﾞｼｯｸM-PRO"/>
      <family val="3"/>
      <charset val="128"/>
    </font>
    <font>
      <sz val="9"/>
      <color theme="1"/>
      <name val="HG丸ｺﾞｼｯｸM-PRO"/>
      <family val="3"/>
      <charset val="128"/>
    </font>
    <font>
      <sz val="9"/>
      <color theme="1"/>
      <name val="メイリオ"/>
      <family val="3"/>
      <charset val="128"/>
    </font>
    <font>
      <sz val="6"/>
      <name val="ＭＳ Ｐゴシック"/>
      <family val="3"/>
      <charset val="128"/>
      <scheme val="minor"/>
    </font>
    <font>
      <sz val="9"/>
      <color rgb="FFFF0000"/>
      <name val="HG丸ｺﾞｼｯｸM-PRO"/>
      <family val="3"/>
      <charset val="128"/>
    </font>
    <font>
      <sz val="8"/>
      <color rgb="FFFF0000"/>
      <name val="メイリオ"/>
      <family val="3"/>
      <charset val="128"/>
    </font>
    <font>
      <sz val="9"/>
      <color theme="1"/>
      <name val="Meiryo UI"/>
      <family val="3"/>
      <charset val="128"/>
    </font>
    <font>
      <i/>
      <sz val="10"/>
      <color theme="1"/>
      <name val="メイリオ"/>
      <family val="3"/>
      <charset val="128"/>
    </font>
    <font>
      <i/>
      <sz val="11"/>
      <color theme="1"/>
      <name val="メイリオ"/>
      <family val="3"/>
      <charset val="128"/>
    </font>
    <font>
      <sz val="8"/>
      <color theme="1"/>
      <name val="メイリオ"/>
      <family val="3"/>
      <charset val="128"/>
    </font>
    <font>
      <sz val="8"/>
      <color theme="1"/>
      <name val="HG丸ｺﾞｼｯｸM-PRO"/>
      <family val="3"/>
      <charset val="128"/>
    </font>
    <font>
      <strike/>
      <sz val="9"/>
      <color theme="1"/>
      <name val="HG丸ｺﾞｼｯｸM-PRO"/>
      <family val="3"/>
      <charset val="128"/>
    </font>
    <font>
      <strike/>
      <sz val="9"/>
      <color rgb="FFFF0000"/>
      <name val="HG丸ｺﾞｼｯｸM-PRO"/>
      <family val="3"/>
      <charset val="128"/>
    </font>
    <font>
      <sz val="6"/>
      <name val="HG丸ｺﾞｼｯｸM-PRO"/>
      <family val="3"/>
      <charset val="128"/>
    </font>
    <font>
      <sz val="10"/>
      <color theme="4"/>
      <name val="メイリオ"/>
      <family val="3"/>
      <charset val="128"/>
    </font>
    <font>
      <sz val="9"/>
      <color theme="4"/>
      <name val="メイリオ"/>
      <family val="3"/>
      <charset val="128"/>
    </font>
    <font>
      <sz val="7"/>
      <color rgb="FFFF0000"/>
      <name val="メイリオ"/>
      <family val="3"/>
      <charset val="128"/>
    </font>
    <font>
      <b/>
      <sz val="9"/>
      <color theme="0"/>
      <name val="メイリオ"/>
      <family val="3"/>
      <charset val="128"/>
    </font>
    <font>
      <sz val="6"/>
      <name val="メイリオ"/>
      <family val="3"/>
      <charset val="128"/>
    </font>
    <font>
      <sz val="6"/>
      <color rgb="FFFF0000"/>
      <name val="メイリオ"/>
      <family val="3"/>
      <charset val="128"/>
    </font>
    <font>
      <sz val="9"/>
      <color theme="4"/>
      <name val="HG丸ｺﾞｼｯｸM-PRO"/>
      <family val="3"/>
      <charset val="128"/>
    </font>
    <font>
      <sz val="11"/>
      <color theme="1"/>
      <name val="ＭＳ Ｐゴシック"/>
      <family val="3"/>
      <charset val="128"/>
    </font>
    <font>
      <u/>
      <sz val="10"/>
      <color theme="1"/>
      <name val="メイリオ"/>
      <family val="3"/>
      <charset val="128"/>
    </font>
    <font>
      <sz val="12"/>
      <color theme="1"/>
      <name val="ＭＳ Ｐゴシック"/>
      <family val="3"/>
      <charset val="128"/>
    </font>
    <font>
      <sz val="14"/>
      <color theme="1"/>
      <name val="ＭＳ Ｐゴシック"/>
      <family val="3"/>
      <charset val="128"/>
    </font>
    <font>
      <i/>
      <strike/>
      <sz val="11"/>
      <color theme="1"/>
      <name val="メイリオ"/>
      <family val="3"/>
      <charset val="128"/>
    </font>
    <font>
      <sz val="12"/>
      <name val="HG丸ｺﾞｼｯｸM-PRO"/>
      <family val="3"/>
      <charset val="128"/>
    </font>
    <font>
      <sz val="9"/>
      <name val="Meiryo UI"/>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0"/>
      <color theme="1"/>
      <name val="ＭＳ Ｐゴシック"/>
      <family val="3"/>
      <charset val="128"/>
      <scheme val="minor"/>
    </font>
    <font>
      <sz val="11"/>
      <color theme="1"/>
      <name val="Meiryo UI"/>
      <family val="3"/>
      <charset val="128"/>
    </font>
    <font>
      <sz val="6"/>
      <name val="BIZ UDPゴシック"/>
      <family val="2"/>
      <charset val="128"/>
    </font>
    <font>
      <sz val="16"/>
      <name val="メイリオ"/>
      <family val="3"/>
      <charset val="128"/>
    </font>
    <font>
      <sz val="16"/>
      <color theme="4"/>
      <name val="メイリオ"/>
      <family val="3"/>
      <charset val="128"/>
    </font>
    <font>
      <sz val="14"/>
      <color rgb="FFFF0000"/>
      <name val="メイリオ"/>
      <family val="3"/>
      <charset val="128"/>
    </font>
    <font>
      <i/>
      <sz val="14"/>
      <color theme="1"/>
      <name val="メイリオ"/>
      <family val="3"/>
      <charset val="128"/>
    </font>
    <font>
      <sz val="14"/>
      <color rgb="FFFF0000"/>
      <name val="Meiryo UI"/>
      <family val="3"/>
      <charset val="128"/>
    </font>
    <font>
      <sz val="10"/>
      <color theme="4"/>
      <name val="Meiryo UI"/>
      <family val="3"/>
      <charset val="128"/>
    </font>
    <font>
      <b/>
      <sz val="10"/>
      <color theme="1"/>
      <name val="メイリオ"/>
      <family val="3"/>
      <charset val="128"/>
    </font>
    <font>
      <sz val="12"/>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4"/>
      <name val="HG丸ｺﾞｼｯｸM-PRO"/>
      <family val="3"/>
      <charset val="128"/>
    </font>
    <font>
      <sz val="14"/>
      <color theme="1"/>
      <name val="HG丸ｺﾞｼｯｸM-PRO"/>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7" tint="0.59996337778862885"/>
        <bgColor indexed="64"/>
      </patternFill>
    </fill>
    <fill>
      <patternFill patternType="solid">
        <fgColor theme="8" tint="0.79998168889431442"/>
        <bgColor indexed="64"/>
      </patternFill>
    </fill>
    <fill>
      <patternFill patternType="solid">
        <fgColor rgb="FFFFFF99"/>
        <bgColor indexed="64"/>
      </patternFill>
    </fill>
    <fill>
      <patternFill patternType="solid">
        <fgColor theme="4" tint="0.79998168889431442"/>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medium">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theme="2" tint="-0.499984740745262"/>
      </right>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dashed">
        <color indexed="64"/>
      </right>
      <top style="thin">
        <color indexed="64"/>
      </top>
      <bottom style="thin">
        <color indexed="64"/>
      </bottom>
      <diagonal/>
    </border>
    <border>
      <left style="dashed">
        <color indexed="64"/>
      </left>
      <right style="dashed">
        <color indexed="64"/>
      </right>
      <top style="thin">
        <color auto="1"/>
      </top>
      <bottom style="thin">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10">
    <xf numFmtId="0" fontId="0"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xf numFmtId="9" fontId="3" fillId="0" borderId="0" applyFont="0" applyFill="0" applyBorder="0" applyAlignment="0" applyProtection="0">
      <alignment vertical="center"/>
    </xf>
    <xf numFmtId="0" fontId="32" fillId="0" borderId="0">
      <alignment vertical="center"/>
    </xf>
    <xf numFmtId="0" fontId="2" fillId="0" borderId="0">
      <alignment vertical="center"/>
    </xf>
    <xf numFmtId="0" fontId="3" fillId="0" borderId="0"/>
    <xf numFmtId="0" fontId="32" fillId="0" borderId="0">
      <alignment vertical="center"/>
    </xf>
    <xf numFmtId="0" fontId="1" fillId="0" borderId="0">
      <alignment vertical="center"/>
    </xf>
  </cellStyleXfs>
  <cellXfs count="1231">
    <xf numFmtId="0" fontId="0" fillId="0" borderId="0" xfId="0">
      <alignment vertical="center"/>
    </xf>
    <xf numFmtId="177" fontId="16" fillId="0" borderId="0" xfId="1" applyNumberFormat="1" applyFont="1" applyFill="1" applyBorder="1" applyAlignment="1">
      <alignment horizontal="right" vertical="center" wrapText="1"/>
    </xf>
    <xf numFmtId="188" fontId="16" fillId="0" borderId="0" xfId="1" applyNumberFormat="1" applyFont="1" applyFill="1" applyBorder="1" applyAlignment="1">
      <alignment horizontal="right" vertical="center" wrapText="1" shrinkToFit="1"/>
    </xf>
    <xf numFmtId="0" fontId="12" fillId="4" borderId="1" xfId="0" applyFont="1" applyFill="1" applyBorder="1" applyAlignment="1">
      <alignment horizontal="center" vertical="center" textRotation="255" shrinkToFit="1"/>
    </xf>
    <xf numFmtId="0" fontId="41" fillId="3" borderId="5" xfId="0" applyFont="1" applyFill="1" applyBorder="1">
      <alignment vertical="center"/>
    </xf>
    <xf numFmtId="0" fontId="29" fillId="3" borderId="12" xfId="0" applyFont="1" applyFill="1" applyBorder="1">
      <alignment vertical="center"/>
    </xf>
    <xf numFmtId="0" fontId="29" fillId="3" borderId="6" xfId="0" applyFont="1" applyFill="1" applyBorder="1">
      <alignment vertical="center"/>
    </xf>
    <xf numFmtId="0" fontId="29" fillId="9" borderId="1" xfId="0" applyFont="1" applyFill="1" applyBorder="1" applyAlignment="1">
      <alignment vertical="center" wrapText="1"/>
    </xf>
    <xf numFmtId="0" fontId="29" fillId="9" borderId="2" xfId="0" applyFont="1" applyFill="1" applyBorder="1" applyAlignment="1">
      <alignment vertical="center" wrapText="1"/>
    </xf>
    <xf numFmtId="0" fontId="29" fillId="9" borderId="1" xfId="0" applyFont="1" applyFill="1" applyBorder="1" applyAlignment="1">
      <alignment horizontal="center" vertical="center" wrapText="1"/>
    </xf>
    <xf numFmtId="0" fontId="29" fillId="9" borderId="3" xfId="0" applyFont="1" applyFill="1" applyBorder="1" applyAlignment="1">
      <alignment vertical="center" wrapText="1" shrinkToFit="1"/>
    </xf>
    <xf numFmtId="0" fontId="40" fillId="9" borderId="61" xfId="5" applyFont="1" applyFill="1" applyBorder="1" applyAlignment="1">
      <alignment horizontal="center" vertical="center"/>
    </xf>
    <xf numFmtId="0" fontId="29" fillId="0" borderId="61" xfId="0" applyFont="1" applyBorder="1">
      <alignment vertical="center"/>
    </xf>
    <xf numFmtId="0" fontId="29" fillId="0" borderId="62" xfId="0" applyFont="1" applyBorder="1">
      <alignment vertical="center"/>
    </xf>
    <xf numFmtId="0" fontId="29" fillId="0" borderId="7" xfId="0" applyFont="1" applyBorder="1">
      <alignment vertical="center"/>
    </xf>
    <xf numFmtId="0" fontId="40" fillId="0" borderId="12" xfId="0" applyFont="1" applyBorder="1" applyAlignment="1">
      <alignment vertical="center" wrapText="1"/>
    </xf>
    <xf numFmtId="0" fontId="40" fillId="0" borderId="65" xfId="5" applyFont="1" applyBorder="1">
      <alignment vertical="center"/>
    </xf>
    <xf numFmtId="0" fontId="29" fillId="0" borderId="11" xfId="0" applyFont="1" applyBorder="1">
      <alignment vertical="center"/>
    </xf>
    <xf numFmtId="0" fontId="29" fillId="0" borderId="9" xfId="0" applyFont="1" applyBorder="1">
      <alignment vertical="center"/>
    </xf>
    <xf numFmtId="0" fontId="29" fillId="0" borderId="65" xfId="0" applyFont="1" applyBorder="1">
      <alignment vertical="center"/>
    </xf>
    <xf numFmtId="0" fontId="29" fillId="0" borderId="67" xfId="0" applyFont="1" applyBorder="1">
      <alignment vertical="center"/>
    </xf>
    <xf numFmtId="0" fontId="40" fillId="0" borderId="68" xfId="0" applyFont="1" applyBorder="1">
      <alignment vertical="center"/>
    </xf>
    <xf numFmtId="0" fontId="29" fillId="0" borderId="69" xfId="0" applyFont="1" applyBorder="1">
      <alignment vertical="center"/>
    </xf>
    <xf numFmtId="0" fontId="29" fillId="0" borderId="6" xfId="0" applyFont="1" applyBorder="1">
      <alignment vertical="center"/>
    </xf>
    <xf numFmtId="0" fontId="29" fillId="0" borderId="70" xfId="0" applyFont="1" applyBorder="1">
      <alignment vertical="center"/>
    </xf>
    <xf numFmtId="0" fontId="29" fillId="0" borderId="71" xfId="0" applyFont="1" applyBorder="1">
      <alignment vertical="center"/>
    </xf>
    <xf numFmtId="0" fontId="29" fillId="0" borderId="8" xfId="0" applyFont="1" applyBorder="1" applyAlignment="1">
      <alignment horizontal="left" vertical="center" indent="2"/>
    </xf>
    <xf numFmtId="0" fontId="29" fillId="0" borderId="13" xfId="0" applyFont="1" applyBorder="1" applyAlignment="1">
      <alignment horizontal="left" vertical="center" indent="2"/>
    </xf>
    <xf numFmtId="0" fontId="29" fillId="0" borderId="9" xfId="0" applyFont="1" applyBorder="1" applyAlignment="1">
      <alignment horizontal="left" vertical="center" indent="2"/>
    </xf>
    <xf numFmtId="0" fontId="29" fillId="0" borderId="14" xfId="0" applyFont="1" applyBorder="1" applyAlignment="1">
      <alignment horizontal="left" vertical="center" indent="1"/>
    </xf>
    <xf numFmtId="0" fontId="29" fillId="0" borderId="10" xfId="0" applyFont="1" applyBorder="1" applyAlignment="1">
      <alignment horizontal="left" vertical="center" indent="1"/>
    </xf>
    <xf numFmtId="0" fontId="40" fillId="0" borderId="22" xfId="5" applyFont="1" applyBorder="1">
      <alignment vertical="center"/>
    </xf>
    <xf numFmtId="0" fontId="40" fillId="0" borderId="65" xfId="5" applyFont="1" applyBorder="1" applyAlignment="1">
      <alignment vertical="center" shrinkToFit="1"/>
    </xf>
    <xf numFmtId="0" fontId="29" fillId="8" borderId="1" xfId="0" applyFont="1" applyFill="1" applyBorder="1" applyAlignment="1">
      <alignment horizontal="center" vertical="center" shrinkToFit="1"/>
    </xf>
    <xf numFmtId="0" fontId="40" fillId="0" borderId="64" xfId="5" applyFont="1" applyBorder="1">
      <alignment vertical="center"/>
    </xf>
    <xf numFmtId="0" fontId="29" fillId="0" borderId="67" xfId="0" applyFont="1" applyBorder="1" applyAlignment="1">
      <alignment vertical="center" shrinkToFit="1"/>
    </xf>
    <xf numFmtId="0" fontId="29" fillId="3" borderId="74" xfId="0" applyFont="1" applyFill="1" applyBorder="1">
      <alignment vertical="center"/>
    </xf>
    <xf numFmtId="0" fontId="29" fillId="3" borderId="75" xfId="0" applyFont="1" applyFill="1" applyBorder="1">
      <alignment vertical="center"/>
    </xf>
    <xf numFmtId="0" fontId="44" fillId="10" borderId="0" xfId="5" applyFont="1" applyFill="1">
      <alignment vertical="center"/>
    </xf>
    <xf numFmtId="0" fontId="44" fillId="10" borderId="0" xfId="0" applyFont="1" applyFill="1">
      <alignment vertical="center"/>
    </xf>
    <xf numFmtId="0" fontId="40" fillId="0" borderId="0" xfId="5" applyFont="1">
      <alignment vertical="center"/>
    </xf>
    <xf numFmtId="0" fontId="6" fillId="0" borderId="0" xfId="0" applyFont="1">
      <alignment vertical="center"/>
    </xf>
    <xf numFmtId="0" fontId="7" fillId="0" borderId="0" xfId="0" applyFont="1">
      <alignment vertical="center"/>
    </xf>
    <xf numFmtId="0" fontId="7" fillId="0" borderId="10" xfId="0" applyFont="1" applyBorder="1">
      <alignment vertical="center"/>
    </xf>
    <xf numFmtId="0" fontId="7" fillId="0" borderId="14" xfId="0" applyFont="1" applyBorder="1">
      <alignment vertical="center"/>
    </xf>
    <xf numFmtId="0" fontId="7" fillId="0" borderId="9" xfId="0" applyFont="1" applyBorder="1">
      <alignment vertical="center"/>
    </xf>
    <xf numFmtId="0" fontId="7" fillId="0" borderId="13" xfId="0" applyFont="1" applyBorder="1">
      <alignment vertical="center"/>
    </xf>
    <xf numFmtId="0" fontId="7" fillId="0" borderId="8" xfId="0" applyFont="1" applyBorder="1">
      <alignment vertical="center"/>
    </xf>
    <xf numFmtId="0" fontId="7" fillId="0" borderId="6" xfId="0" applyFont="1" applyBorder="1">
      <alignment vertical="center"/>
    </xf>
    <xf numFmtId="0" fontId="7" fillId="0" borderId="12" xfId="0" applyFont="1" applyBorder="1">
      <alignment vertical="center"/>
    </xf>
    <xf numFmtId="0" fontId="7" fillId="0" borderId="5" xfId="0" applyFont="1" applyBorder="1">
      <alignment vertical="center"/>
    </xf>
    <xf numFmtId="197" fontId="8" fillId="0" borderId="0" xfId="0" applyNumberFormat="1" applyFont="1" applyAlignment="1">
      <alignment horizontal="left" vertical="center"/>
    </xf>
    <xf numFmtId="0" fontId="35" fillId="0" borderId="0" xfId="0" applyFont="1" applyAlignment="1">
      <alignment horizontal="center" vertical="center"/>
    </xf>
    <xf numFmtId="0" fontId="8" fillId="0" borderId="0" xfId="0" applyFont="1">
      <alignment vertical="center"/>
    </xf>
    <xf numFmtId="0" fontId="34" fillId="0" borderId="0" xfId="0" applyFont="1">
      <alignment vertical="center"/>
    </xf>
    <xf numFmtId="0" fontId="29" fillId="0" borderId="65" xfId="5" applyFont="1" applyBorder="1">
      <alignment vertical="center"/>
    </xf>
    <xf numFmtId="0" fontId="4" fillId="0" borderId="0" xfId="0" applyFont="1" applyAlignment="1">
      <alignment horizontal="center" vertical="center"/>
    </xf>
    <xf numFmtId="0" fontId="4" fillId="11" borderId="1" xfId="0" applyFont="1" applyFill="1" applyBorder="1" applyAlignment="1">
      <alignment horizontal="center" vertical="center"/>
    </xf>
    <xf numFmtId="197" fontId="4" fillId="11" borderId="1" xfId="0" applyNumberFormat="1" applyFont="1" applyFill="1" applyBorder="1" applyAlignment="1">
      <alignment horizontal="center" vertical="center"/>
    </xf>
    <xf numFmtId="0" fontId="35" fillId="0" borderId="12" xfId="0" applyFont="1" applyBorder="1" applyAlignment="1">
      <alignment horizontal="center" vertical="center"/>
    </xf>
    <xf numFmtId="197" fontId="35" fillId="0" borderId="12" xfId="0" applyNumberFormat="1" applyFont="1" applyBorder="1" applyAlignment="1">
      <alignment horizontal="center" vertical="center"/>
    </xf>
    <xf numFmtId="0" fontId="33" fillId="0" borderId="0" xfId="0" applyFont="1" applyAlignment="1"/>
    <xf numFmtId="0" fontId="37" fillId="0" borderId="0" xfId="0" applyFont="1">
      <alignment vertical="center"/>
    </xf>
    <xf numFmtId="0" fontId="33" fillId="0" borderId="0" xfId="0" applyFont="1">
      <alignment vertical="center"/>
    </xf>
    <xf numFmtId="0" fontId="17" fillId="0" borderId="0" xfId="0" applyFont="1" applyAlignment="1">
      <alignment vertical="center" wrapText="1"/>
    </xf>
    <xf numFmtId="0" fontId="33" fillId="3" borderId="10" xfId="0" applyFont="1" applyFill="1" applyBorder="1" applyAlignment="1">
      <alignment horizontal="center" vertical="center" shrinkToFit="1"/>
    </xf>
    <xf numFmtId="0" fontId="6" fillId="0" borderId="31" xfId="3" applyFont="1" applyBorder="1" applyAlignment="1">
      <alignment vertical="top" shrinkToFit="1"/>
    </xf>
    <xf numFmtId="0" fontId="10" fillId="0" borderId="33" xfId="0" applyFont="1" applyBorder="1" applyAlignment="1">
      <alignment vertical="top" wrapText="1"/>
    </xf>
    <xf numFmtId="0" fontId="6" fillId="0" borderId="34" xfId="3" applyFont="1" applyBorder="1" applyAlignment="1">
      <alignment vertical="top" shrinkToFit="1"/>
    </xf>
    <xf numFmtId="0" fontId="10" fillId="0" borderId="35" xfId="0" applyFont="1" applyBorder="1" applyAlignment="1">
      <alignment vertical="top" wrapText="1"/>
    </xf>
    <xf numFmtId="0" fontId="6" fillId="0" borderId="36" xfId="3" applyFont="1" applyBorder="1" applyAlignment="1">
      <alignment vertical="top" shrinkToFit="1"/>
    </xf>
    <xf numFmtId="0" fontId="10" fillId="0" borderId="37" xfId="0" applyFont="1" applyBorder="1" applyAlignment="1">
      <alignment horizontal="left" vertical="center"/>
    </xf>
    <xf numFmtId="0" fontId="10" fillId="0" borderId="37" xfId="0" applyFont="1" applyBorder="1" applyAlignment="1">
      <alignment vertical="top" wrapText="1"/>
    </xf>
    <xf numFmtId="0" fontId="10" fillId="0" borderId="37" xfId="0" applyFont="1" applyBorder="1">
      <alignment vertical="center"/>
    </xf>
    <xf numFmtId="0" fontId="10" fillId="0" borderId="38" xfId="0" applyFont="1" applyBorder="1" applyAlignment="1">
      <alignment vertical="top" wrapText="1"/>
    </xf>
    <xf numFmtId="0" fontId="6" fillId="0" borderId="31" xfId="0" applyFont="1" applyBorder="1" applyAlignment="1"/>
    <xf numFmtId="0" fontId="10" fillId="0" borderId="33" xfId="0" applyFont="1" applyBorder="1" applyAlignment="1">
      <alignment wrapText="1"/>
    </xf>
    <xf numFmtId="0" fontId="6" fillId="0" borderId="0" xfId="0" applyFont="1" applyAlignment="1">
      <alignment vertical="top"/>
    </xf>
    <xf numFmtId="0" fontId="6" fillId="0" borderId="35" xfId="0" applyFont="1" applyBorder="1" applyAlignment="1">
      <alignment vertical="top"/>
    </xf>
    <xf numFmtId="0" fontId="6" fillId="0" borderId="35" xfId="0" applyFont="1" applyBorder="1" applyAlignment="1">
      <alignment vertical="top" wrapText="1"/>
    </xf>
    <xf numFmtId="0" fontId="6" fillId="0" borderId="37" xfId="0" applyFont="1" applyBorder="1" applyAlignment="1">
      <alignment vertical="top"/>
    </xf>
    <xf numFmtId="0" fontId="6" fillId="0" borderId="38" xfId="0" applyFont="1" applyBorder="1" applyAlignment="1">
      <alignment vertical="top"/>
    </xf>
    <xf numFmtId="0" fontId="18" fillId="0" borderId="37" xfId="0" applyFont="1" applyBorder="1" applyAlignment="1">
      <alignment vertical="top" wrapText="1"/>
    </xf>
    <xf numFmtId="0" fontId="12" fillId="0" borderId="0" xfId="0" applyFont="1" applyAlignment="1">
      <alignment horizontal="left" vertical="center" wrapText="1"/>
    </xf>
    <xf numFmtId="0" fontId="28" fillId="0" borderId="0" xfId="0" applyFont="1" applyAlignment="1">
      <alignment horizontal="left"/>
    </xf>
    <xf numFmtId="0" fontId="28" fillId="0" borderId="0" xfId="0" applyFont="1" applyAlignment="1"/>
    <xf numFmtId="0" fontId="4" fillId="0" borderId="0" xfId="0" applyFont="1" applyAlignment="1">
      <alignment horizontal="right" vertical="center"/>
    </xf>
    <xf numFmtId="0" fontId="6" fillId="0" borderId="0" xfId="0" applyFont="1" applyAlignment="1">
      <alignment horizontal="left" vertical="center"/>
    </xf>
    <xf numFmtId="0" fontId="7" fillId="0" borderId="0" xfId="0" applyFont="1" applyAlignment="1">
      <alignment horizontal="right" vertical="center"/>
    </xf>
    <xf numFmtId="0" fontId="4" fillId="0" borderId="0" xfId="0" applyFont="1">
      <alignment vertical="center"/>
    </xf>
    <xf numFmtId="0" fontId="10" fillId="0" borderId="0" xfId="0" applyFont="1">
      <alignment vertical="center"/>
    </xf>
    <xf numFmtId="0" fontId="11" fillId="0" borderId="0" xfId="0" applyFont="1">
      <alignment vertical="center"/>
    </xf>
    <xf numFmtId="0" fontId="6" fillId="0" borderId="0" xfId="0" applyFont="1" applyAlignment="1">
      <alignment vertical="center" wrapText="1"/>
    </xf>
    <xf numFmtId="0" fontId="4" fillId="0" borderId="0" xfId="0" applyFont="1" applyAlignment="1">
      <alignment horizontal="left" vertical="center" indent="1"/>
    </xf>
    <xf numFmtId="0" fontId="7" fillId="0" borderId="0" xfId="0" applyFont="1" applyAlignment="1">
      <alignment horizontal="left" vertical="center"/>
    </xf>
    <xf numFmtId="0" fontId="6" fillId="4" borderId="2" xfId="0" applyFont="1" applyFill="1" applyBorder="1">
      <alignment vertical="center"/>
    </xf>
    <xf numFmtId="0" fontId="6" fillId="4" borderId="3" xfId="0" applyFont="1" applyFill="1" applyBorder="1">
      <alignment vertical="center"/>
    </xf>
    <xf numFmtId="0" fontId="7" fillId="0" borderId="0" xfId="0" applyFont="1" applyAlignment="1">
      <alignment vertical="top"/>
    </xf>
    <xf numFmtId="0" fontId="19" fillId="0" borderId="0" xfId="0" applyFont="1" applyAlignment="1">
      <alignment horizontal="center" vertical="center"/>
    </xf>
    <xf numFmtId="0" fontId="20" fillId="0" borderId="0" xfId="0" applyFont="1" applyAlignment="1">
      <alignment horizontal="center" vertical="center"/>
    </xf>
    <xf numFmtId="0" fontId="20" fillId="0" borderId="0" xfId="0" applyFont="1">
      <alignment vertical="center"/>
    </xf>
    <xf numFmtId="0" fontId="21" fillId="0" borderId="0" xfId="2" applyFont="1" applyAlignment="1">
      <alignment vertical="center"/>
    </xf>
    <xf numFmtId="0" fontId="21" fillId="0" borderId="0" xfId="2" applyFont="1"/>
    <xf numFmtId="0" fontId="17" fillId="0" borderId="0" xfId="0" applyFont="1" applyAlignment="1">
      <alignment horizontal="left" vertical="center"/>
    </xf>
    <xf numFmtId="0" fontId="7" fillId="3" borderId="1" xfId="0" applyFont="1" applyFill="1" applyBorder="1" applyAlignment="1" applyProtection="1">
      <alignment horizontal="left" vertical="center"/>
      <protection locked="0"/>
    </xf>
    <xf numFmtId="0" fontId="6" fillId="0" borderId="13" xfId="0" applyFont="1" applyBorder="1">
      <alignment vertical="center"/>
    </xf>
    <xf numFmtId="0" fontId="10" fillId="0" borderId="80" xfId="0" applyFont="1" applyBorder="1" applyAlignment="1">
      <alignment vertical="center" wrapText="1"/>
    </xf>
    <xf numFmtId="0" fontId="6" fillId="0" borderId="81" xfId="0" applyFont="1" applyBorder="1">
      <alignment vertical="center"/>
    </xf>
    <xf numFmtId="0" fontId="10" fillId="0" borderId="82" xfId="0" applyFont="1" applyBorder="1" applyAlignment="1">
      <alignment horizontal="left" vertical="center" wrapText="1"/>
    </xf>
    <xf numFmtId="0" fontId="10" fillId="0" borderId="83" xfId="0" applyFont="1" applyBorder="1" applyAlignment="1">
      <alignment horizontal="left" vertical="center" wrapText="1"/>
    </xf>
    <xf numFmtId="0" fontId="6" fillId="0" borderId="84" xfId="0" applyFont="1" applyBorder="1">
      <alignment vertical="center"/>
    </xf>
    <xf numFmtId="177" fontId="16" fillId="0" borderId="0" xfId="1" applyNumberFormat="1" applyFont="1" applyFill="1" applyBorder="1" applyAlignment="1" applyProtection="1">
      <alignment horizontal="right" vertical="center" wrapText="1"/>
    </xf>
    <xf numFmtId="179" fontId="16" fillId="0" borderId="0" xfId="0" applyNumberFormat="1" applyFont="1" applyAlignment="1">
      <alignment vertical="center" wrapText="1" shrinkToFit="1"/>
    </xf>
    <xf numFmtId="186" fontId="16" fillId="0" borderId="0" xfId="0" applyNumberFormat="1" applyFont="1" applyAlignment="1">
      <alignment vertical="center" wrapText="1" shrinkToFit="1"/>
    </xf>
    <xf numFmtId="0" fontId="10" fillId="0" borderId="0" xfId="0" applyFont="1" applyAlignment="1">
      <alignment vertical="top" wrapText="1"/>
    </xf>
    <xf numFmtId="0" fontId="6" fillId="0" borderId="0" xfId="0" applyFont="1" applyAlignment="1">
      <alignment vertical="top" wrapText="1"/>
    </xf>
    <xf numFmtId="183" fontId="16" fillId="0" borderId="0" xfId="1" applyNumberFormat="1" applyFont="1" applyFill="1" applyBorder="1" applyAlignment="1">
      <alignment horizontal="center" vertical="center" shrinkToFit="1"/>
    </xf>
    <xf numFmtId="0" fontId="47" fillId="0" borderId="80" xfId="0" applyFont="1" applyBorder="1" applyAlignment="1">
      <alignment vertical="center" wrapText="1"/>
    </xf>
    <xf numFmtId="0" fontId="39" fillId="0" borderId="81" xfId="0" applyFont="1" applyBorder="1">
      <alignment vertical="center"/>
    </xf>
    <xf numFmtId="0" fontId="39" fillId="3" borderId="1" xfId="0" applyFont="1" applyFill="1" applyBorder="1" applyAlignment="1" applyProtection="1">
      <alignment horizontal="center" vertical="center" wrapText="1"/>
      <protection locked="0"/>
    </xf>
    <xf numFmtId="0" fontId="39" fillId="0" borderId="0" xfId="0" applyFont="1" applyAlignment="1">
      <alignment vertical="center" wrapText="1"/>
    </xf>
    <xf numFmtId="0" fontId="39" fillId="0" borderId="81" xfId="0" applyFont="1" applyBorder="1" applyAlignment="1">
      <alignment vertical="center" wrapText="1"/>
    </xf>
    <xf numFmtId="0" fontId="55" fillId="0" borderId="0" xfId="0" applyFont="1" applyAlignment="1">
      <alignment vertical="center" wrapText="1"/>
    </xf>
    <xf numFmtId="0" fontId="39" fillId="0" borderId="81" xfId="0" applyFont="1" applyBorder="1" applyAlignment="1">
      <alignment vertical="top" wrapText="1"/>
    </xf>
    <xf numFmtId="0" fontId="33" fillId="0" borderId="81" xfId="0" applyFont="1" applyBorder="1">
      <alignment vertical="center"/>
    </xf>
    <xf numFmtId="0" fontId="56" fillId="0" borderId="82" xfId="0" applyFont="1" applyBorder="1" applyAlignment="1">
      <alignment vertical="center" wrapText="1"/>
    </xf>
    <xf numFmtId="0" fontId="56" fillId="0" borderId="83" xfId="0" applyFont="1" applyBorder="1" applyAlignment="1">
      <alignment vertical="center" wrapText="1"/>
    </xf>
    <xf numFmtId="0" fontId="39" fillId="0" borderId="83" xfId="0" applyFont="1" applyBorder="1" applyAlignment="1">
      <alignment vertical="center" wrapText="1"/>
    </xf>
    <xf numFmtId="0" fontId="37" fillId="0" borderId="83" xfId="0" applyFont="1" applyBorder="1" applyAlignment="1">
      <alignment horizontal="center" vertical="center"/>
    </xf>
    <xf numFmtId="0" fontId="33" fillId="0" borderId="84" xfId="0" applyFont="1" applyBorder="1">
      <alignment vertical="center"/>
    </xf>
    <xf numFmtId="188" fontId="16" fillId="0" borderId="0" xfId="1" applyNumberFormat="1" applyFont="1" applyFill="1" applyBorder="1" applyAlignment="1" applyProtection="1">
      <alignment horizontal="right" vertical="center" wrapText="1" shrinkToFit="1"/>
    </xf>
    <xf numFmtId="179" fontId="16" fillId="0" borderId="12" xfId="0" applyNumberFormat="1" applyFont="1" applyBorder="1" applyAlignment="1">
      <alignment vertical="center" wrapText="1" shrinkToFit="1"/>
    </xf>
    <xf numFmtId="0" fontId="10" fillId="0" borderId="0" xfId="0" applyFont="1" applyAlignment="1">
      <alignment horizontal="left" vertical="center" wrapText="1"/>
    </xf>
    <xf numFmtId="0" fontId="37" fillId="3" borderId="1" xfId="0" applyFont="1" applyFill="1" applyBorder="1" applyAlignment="1" applyProtection="1">
      <alignment horizontal="center" vertical="center"/>
      <protection locked="0"/>
    </xf>
    <xf numFmtId="0" fontId="58" fillId="0" borderId="0" xfId="0" applyFont="1">
      <alignment vertical="center"/>
    </xf>
    <xf numFmtId="0" fontId="17" fillId="0" borderId="0" xfId="0" applyFont="1">
      <alignment vertical="center"/>
    </xf>
    <xf numFmtId="0" fontId="7" fillId="0" borderId="0" xfId="0" applyFont="1" applyAlignment="1">
      <alignment horizontal="left" vertical="center" indent="1"/>
    </xf>
    <xf numFmtId="0" fontId="50" fillId="0" borderId="0" xfId="0" applyFont="1" applyAlignment="1">
      <alignment vertical="top" wrapText="1"/>
    </xf>
    <xf numFmtId="0" fontId="50" fillId="0" borderId="6" xfId="0" applyFont="1" applyBorder="1" applyAlignment="1">
      <alignment vertical="top" wrapText="1"/>
    </xf>
    <xf numFmtId="0" fontId="50" fillId="0" borderId="13" xfId="0" applyFont="1" applyBorder="1" applyAlignment="1">
      <alignment vertical="top" wrapText="1"/>
    </xf>
    <xf numFmtId="0" fontId="10" fillId="0" borderId="13" xfId="0" applyFont="1" applyBorder="1" applyAlignment="1">
      <alignment vertical="top" wrapText="1"/>
    </xf>
    <xf numFmtId="0" fontId="39" fillId="0" borderId="8" xfId="0" applyFont="1" applyBorder="1" applyAlignment="1">
      <alignment vertical="top" wrapText="1"/>
    </xf>
    <xf numFmtId="0" fontId="47" fillId="0" borderId="8" xfId="0" applyFont="1" applyBorder="1" applyAlignment="1">
      <alignment vertical="top" wrapText="1"/>
    </xf>
    <xf numFmtId="0" fontId="47" fillId="0" borderId="9" xfId="0" applyFont="1" applyBorder="1" applyAlignment="1">
      <alignment wrapText="1"/>
    </xf>
    <xf numFmtId="0" fontId="47" fillId="0" borderId="14" xfId="0" applyFont="1" applyBorder="1" applyAlignment="1">
      <alignment wrapText="1"/>
    </xf>
    <xf numFmtId="0" fontId="18" fillId="0" borderId="10" xfId="0" applyFont="1" applyBorder="1" applyAlignment="1">
      <alignment wrapText="1"/>
    </xf>
    <xf numFmtId="183" fontId="15" fillId="0" borderId="0" xfId="1" applyNumberFormat="1" applyFont="1" applyFill="1" applyBorder="1" applyAlignment="1">
      <alignment horizontal="right" vertical="center" shrinkToFit="1"/>
    </xf>
    <xf numFmtId="183" fontId="15" fillId="0" borderId="0" xfId="1" applyNumberFormat="1" applyFont="1" applyFill="1" applyBorder="1" applyAlignment="1" applyProtection="1">
      <alignment horizontal="right" vertical="center" shrinkToFit="1"/>
    </xf>
    <xf numFmtId="0" fontId="10" fillId="0" borderId="8" xfId="0" applyFont="1" applyBorder="1" applyAlignment="1">
      <alignment vertical="center" wrapText="1"/>
    </xf>
    <xf numFmtId="179" fontId="15" fillId="0" borderId="0" xfId="0" applyNumberFormat="1" applyFont="1" applyAlignment="1">
      <alignment vertical="center" shrinkToFit="1"/>
    </xf>
    <xf numFmtId="0" fontId="10" fillId="0" borderId="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4" xfId="0" applyFont="1" applyBorder="1" applyAlignment="1">
      <alignment vertical="center" wrapText="1"/>
    </xf>
    <xf numFmtId="179" fontId="15" fillId="0" borderId="14" xfId="0" applyNumberFormat="1" applyFont="1" applyBorder="1" applyAlignment="1">
      <alignment vertical="center" shrinkToFit="1"/>
    </xf>
    <xf numFmtId="0" fontId="6" fillId="0" borderId="10" xfId="0" applyFont="1" applyBorder="1">
      <alignment vertical="center"/>
    </xf>
    <xf numFmtId="0" fontId="6" fillId="0" borderId="9" xfId="0" applyFont="1" applyBorder="1">
      <alignment vertical="center"/>
    </xf>
    <xf numFmtId="0" fontId="6" fillId="0" borderId="14" xfId="0" applyFont="1" applyBorder="1" applyAlignment="1">
      <alignment horizontal="center" vertical="center" shrinkToFit="1"/>
    </xf>
    <xf numFmtId="0" fontId="16" fillId="3" borderId="14" xfId="0" applyFont="1" applyFill="1" applyBorder="1" applyAlignment="1" applyProtection="1">
      <alignment horizontal="center" vertical="center"/>
      <protection locked="0"/>
    </xf>
    <xf numFmtId="0" fontId="6" fillId="0" borderId="14" xfId="0" applyFont="1" applyBorder="1">
      <alignment vertical="center"/>
    </xf>
    <xf numFmtId="0" fontId="6" fillId="0" borderId="85" xfId="0" applyFont="1" applyBorder="1">
      <alignment vertical="center"/>
    </xf>
    <xf numFmtId="0" fontId="33" fillId="0" borderId="2" xfId="0" applyFont="1" applyBorder="1">
      <alignment vertical="center"/>
    </xf>
    <xf numFmtId="0" fontId="33" fillId="0" borderId="3" xfId="0" applyFont="1" applyBorder="1" applyAlignment="1">
      <alignment horizontal="center" vertical="center" shrinkToFit="1"/>
    </xf>
    <xf numFmtId="0" fontId="53" fillId="3" borderId="3" xfId="0" applyFont="1" applyFill="1" applyBorder="1" applyAlignment="1" applyProtection="1">
      <alignment horizontal="center" vertical="center"/>
      <protection locked="0"/>
    </xf>
    <xf numFmtId="0" fontId="33" fillId="0" borderId="3" xfId="0" applyFont="1" applyBorder="1">
      <alignment vertical="center"/>
    </xf>
    <xf numFmtId="0" fontId="39" fillId="0" borderId="4" xfId="0" applyFont="1" applyBorder="1" applyAlignment="1">
      <alignment vertical="center" wrapText="1"/>
    </xf>
    <xf numFmtId="0" fontId="16" fillId="0" borderId="0" xfId="0" applyFont="1" applyAlignment="1">
      <alignment horizontal="center" vertical="center"/>
    </xf>
    <xf numFmtId="0" fontId="6" fillId="0" borderId="23" xfId="0" applyFont="1" applyBorder="1" applyAlignment="1">
      <alignment horizontal="left" vertical="center"/>
    </xf>
    <xf numFmtId="177" fontId="16" fillId="0" borderId="24" xfId="1" applyNumberFormat="1" applyFont="1" applyFill="1" applyBorder="1" applyAlignment="1" applyProtection="1">
      <alignment horizontal="right" vertical="center" wrapText="1"/>
    </xf>
    <xf numFmtId="0" fontId="6" fillId="0" borderId="24" xfId="0" applyFont="1" applyBorder="1" applyAlignment="1">
      <alignment horizontal="center" vertical="center" wrapText="1"/>
    </xf>
    <xf numFmtId="179" fontId="16" fillId="0" borderId="24" xfId="0" applyNumberFormat="1" applyFont="1" applyBorder="1" applyAlignment="1">
      <alignment vertical="center" wrapText="1" shrinkToFit="1"/>
    </xf>
    <xf numFmtId="0" fontId="6" fillId="0" borderId="24" xfId="0" applyFont="1" applyBorder="1">
      <alignment vertical="center"/>
    </xf>
    <xf numFmtId="0" fontId="6" fillId="0" borderId="25" xfId="0" applyFont="1" applyBorder="1">
      <alignment vertical="center"/>
    </xf>
    <xf numFmtId="0" fontId="6" fillId="0" borderId="26" xfId="0" applyFont="1" applyBorder="1">
      <alignment vertical="center"/>
    </xf>
    <xf numFmtId="189" fontId="16" fillId="0" borderId="0" xfId="0" applyNumberFormat="1" applyFont="1" applyAlignment="1">
      <alignment horizontal="center" vertical="center"/>
    </xf>
    <xf numFmtId="0" fontId="17" fillId="0" borderId="27" xfId="0" applyFont="1" applyBorder="1">
      <alignment vertical="center"/>
    </xf>
    <xf numFmtId="189" fontId="16" fillId="0" borderId="3" xfId="0" applyNumberFormat="1" applyFont="1" applyBorder="1" applyAlignment="1">
      <alignment horizontal="center" vertical="center"/>
    </xf>
    <xf numFmtId="0" fontId="6" fillId="3" borderId="1" xfId="0" applyFont="1" applyFill="1" applyBorder="1" applyAlignment="1" applyProtection="1">
      <alignment horizontal="center" vertical="center"/>
      <protection locked="0"/>
    </xf>
    <xf numFmtId="189" fontId="16" fillId="0" borderId="12" xfId="0" applyNumberFormat="1" applyFont="1" applyBorder="1" applyAlignment="1">
      <alignment horizontal="center" vertical="center"/>
    </xf>
    <xf numFmtId="0" fontId="7" fillId="0" borderId="27" xfId="0" applyFont="1" applyBorder="1">
      <alignment vertical="center"/>
    </xf>
    <xf numFmtId="0" fontId="17" fillId="0" borderId="26" xfId="0" applyFont="1" applyBorder="1">
      <alignment vertical="center"/>
    </xf>
    <xf numFmtId="189" fontId="25" fillId="0" borderId="0" xfId="0" applyNumberFormat="1" applyFont="1" applyAlignment="1">
      <alignment horizontal="center" vertical="center"/>
    </xf>
    <xf numFmtId="0" fontId="26" fillId="0" borderId="26" xfId="0" applyFont="1" applyBorder="1">
      <alignment vertical="center"/>
    </xf>
    <xf numFmtId="0" fontId="17" fillId="0" borderId="28" xfId="0" applyFont="1" applyBorder="1">
      <alignment vertical="center"/>
    </xf>
    <xf numFmtId="0" fontId="4" fillId="0" borderId="29" xfId="0" applyFont="1" applyBorder="1">
      <alignment vertical="center"/>
    </xf>
    <xf numFmtId="0" fontId="7" fillId="0" borderId="29" xfId="0" applyFont="1" applyBorder="1">
      <alignment vertical="center"/>
    </xf>
    <xf numFmtId="0" fontId="17" fillId="0" borderId="29" xfId="0" applyFont="1" applyBorder="1" applyAlignment="1">
      <alignment horizontal="right" vertical="center"/>
    </xf>
    <xf numFmtId="178" fontId="16" fillId="0" borderId="29" xfId="1" applyNumberFormat="1" applyFont="1" applyFill="1" applyBorder="1" applyAlignment="1" applyProtection="1">
      <alignment horizontal="right" vertical="center" wrapText="1"/>
    </xf>
    <xf numFmtId="0" fontId="7" fillId="0" borderId="30" xfId="0" applyFont="1" applyBorder="1">
      <alignment vertical="center"/>
    </xf>
    <xf numFmtId="0" fontId="4" fillId="0" borderId="0" xfId="0" applyFont="1" applyAlignment="1"/>
    <xf numFmtId="0" fontId="7" fillId="0" borderId="0" xfId="0" applyFont="1" applyAlignment="1"/>
    <xf numFmtId="0" fontId="48" fillId="0" borderId="0" xfId="0" applyFont="1" applyAlignment="1"/>
    <xf numFmtId="0" fontId="6" fillId="6" borderId="0" xfId="0" applyFont="1" applyFill="1">
      <alignment vertical="center"/>
    </xf>
    <xf numFmtId="0" fontId="6" fillId="6" borderId="0" xfId="0" applyFont="1" applyFill="1" applyAlignment="1">
      <alignment horizontal="center" vertical="center" shrinkToFit="1"/>
    </xf>
    <xf numFmtId="0" fontId="6" fillId="6" borderId="0" xfId="0" applyFont="1" applyFill="1" applyAlignment="1">
      <alignment horizontal="center" vertical="center"/>
    </xf>
    <xf numFmtId="0" fontId="28" fillId="3" borderId="1" xfId="0" applyFont="1" applyFill="1" applyBorder="1" applyAlignment="1" applyProtection="1">
      <alignment horizontal="center" vertical="center"/>
      <protection locked="0"/>
    </xf>
    <xf numFmtId="0" fontId="28" fillId="6" borderId="8" xfId="0" applyFont="1" applyFill="1" applyBorder="1">
      <alignment vertical="center"/>
    </xf>
    <xf numFmtId="0" fontId="28" fillId="3" borderId="7" xfId="0" applyFont="1" applyFill="1" applyBorder="1" applyAlignment="1" applyProtection="1">
      <alignment horizontal="center" vertical="center"/>
      <protection locked="0"/>
    </xf>
    <xf numFmtId="0" fontId="60" fillId="0" borderId="0" xfId="0" applyFont="1">
      <alignment vertical="center"/>
    </xf>
    <xf numFmtId="0" fontId="6" fillId="3" borderId="11" xfId="0" applyFont="1" applyFill="1" applyBorder="1" applyAlignment="1" applyProtection="1">
      <alignment horizontal="center" vertical="center"/>
      <protection locked="0"/>
    </xf>
    <xf numFmtId="0" fontId="60" fillId="0" borderId="0" xfId="0" applyFont="1" applyAlignment="1">
      <alignment vertical="center" wrapText="1"/>
    </xf>
    <xf numFmtId="0" fontId="6" fillId="0" borderId="0" xfId="0" applyFont="1" applyAlignment="1"/>
    <xf numFmtId="0" fontId="10" fillId="0" borderId="0" xfId="0" applyFont="1" applyAlignment="1">
      <alignment horizontal="left"/>
    </xf>
    <xf numFmtId="0" fontId="10" fillId="0" borderId="0" xfId="0" applyFont="1" applyAlignment="1">
      <alignment horizontal="center"/>
    </xf>
    <xf numFmtId="0" fontId="26" fillId="0" borderId="0" xfId="0" applyFont="1">
      <alignment vertical="center"/>
    </xf>
    <xf numFmtId="0" fontId="27" fillId="0" borderId="0" xfId="0" applyFont="1">
      <alignment vertical="center"/>
    </xf>
    <xf numFmtId="0" fontId="10" fillId="0" borderId="0" xfId="0" applyFont="1" applyAlignment="1">
      <alignment horizontal="left" vertical="center"/>
    </xf>
    <xf numFmtId="0" fontId="26" fillId="0" borderId="0" xfId="0" applyFont="1" applyAlignment="1">
      <alignment horizontal="center" vertical="center" wrapText="1"/>
    </xf>
    <xf numFmtId="0" fontId="10" fillId="0" borderId="0" xfId="0" quotePrefix="1" applyFont="1" applyAlignment="1">
      <alignment horizontal="left" vertical="center"/>
    </xf>
    <xf numFmtId="0" fontId="46" fillId="0" borderId="0" xfId="0" applyFont="1" applyAlignment="1">
      <alignment horizontal="left" vertical="center"/>
    </xf>
    <xf numFmtId="0" fontId="18" fillId="0" borderId="0" xfId="0" applyFont="1" applyAlignment="1">
      <alignment horizontal="left" vertical="center"/>
    </xf>
    <xf numFmtId="0" fontId="18" fillId="0" borderId="0" xfId="0" applyFont="1">
      <alignment vertical="center"/>
    </xf>
    <xf numFmtId="0" fontId="18" fillId="0" borderId="0" xfId="0" quotePrefix="1" applyFont="1" applyAlignment="1">
      <alignment horizontal="left" vertical="center"/>
    </xf>
    <xf numFmtId="0" fontId="7" fillId="0" borderId="0" xfId="0" applyFont="1" applyAlignment="1">
      <alignment horizontal="left"/>
    </xf>
    <xf numFmtId="0" fontId="6" fillId="0" borderId="0" xfId="0" applyFont="1" applyAlignment="1">
      <alignment horizontal="left"/>
    </xf>
    <xf numFmtId="0" fontId="48" fillId="0" borderId="0" xfId="0" applyFont="1" applyAlignment="1">
      <alignment horizontal="left"/>
    </xf>
    <xf numFmtId="0" fontId="6" fillId="6" borderId="0" xfId="0" applyFont="1" applyFill="1" applyAlignment="1"/>
    <xf numFmtId="0" fontId="60" fillId="6" borderId="0" xfId="0" applyFont="1" applyFill="1">
      <alignment vertical="center"/>
    </xf>
    <xf numFmtId="0" fontId="60" fillId="6" borderId="0" xfId="0" applyFont="1" applyFill="1" applyAlignment="1">
      <alignment horizontal="left" vertical="center"/>
    </xf>
    <xf numFmtId="0" fontId="61" fillId="0" borderId="8" xfId="0" applyFont="1" applyBorder="1">
      <alignment vertical="center"/>
    </xf>
    <xf numFmtId="0" fontId="61" fillId="0" borderId="0" xfId="0" applyFont="1">
      <alignment vertical="center"/>
    </xf>
    <xf numFmtId="0" fontId="6" fillId="0" borderId="8" xfId="0" applyFont="1" applyBorder="1">
      <alignment vertical="center"/>
    </xf>
    <xf numFmtId="0" fontId="51" fillId="0" borderId="0" xfId="0" applyFont="1" applyAlignment="1">
      <alignment horizontal="left" vertical="center" wrapText="1"/>
    </xf>
    <xf numFmtId="0" fontId="6" fillId="3" borderId="7" xfId="0" applyFont="1" applyFill="1" applyBorder="1" applyAlignment="1" applyProtection="1">
      <alignment horizontal="center" vertical="center"/>
      <protection locked="0"/>
    </xf>
    <xf numFmtId="0" fontId="62" fillId="0" borderId="0" xfId="0" applyFont="1" applyAlignment="1">
      <alignment horizontal="left" vertical="center" wrapText="1"/>
    </xf>
    <xf numFmtId="0" fontId="22" fillId="0" borderId="8" xfId="0" applyFont="1" applyBorder="1" applyAlignment="1">
      <alignment vertical="center" wrapText="1"/>
    </xf>
    <xf numFmtId="0" fontId="22" fillId="0" borderId="0" xfId="0" applyFont="1" applyAlignment="1">
      <alignment vertical="center" wrapText="1"/>
    </xf>
    <xf numFmtId="0" fontId="28" fillId="3" borderId="11" xfId="0" applyFont="1" applyFill="1" applyBorder="1" applyAlignment="1" applyProtection="1">
      <alignment horizontal="center" vertical="center"/>
      <protection locked="0"/>
    </xf>
    <xf numFmtId="0" fontId="10" fillId="0" borderId="0" xfId="0" applyFont="1" applyAlignment="1">
      <alignment wrapText="1"/>
    </xf>
    <xf numFmtId="0" fontId="48" fillId="0" borderId="7" xfId="0" applyFont="1" applyBorder="1" applyAlignment="1" applyProtection="1">
      <alignment horizontal="center" vertical="center"/>
      <protection locked="0"/>
    </xf>
    <xf numFmtId="0" fontId="26" fillId="0" borderId="0" xfId="0" applyFont="1" applyAlignment="1">
      <alignment vertical="center" wrapText="1"/>
    </xf>
    <xf numFmtId="0" fontId="33" fillId="0" borderId="37" xfId="0" applyFont="1" applyBorder="1" applyAlignment="1">
      <alignment vertical="top"/>
    </xf>
    <xf numFmtId="0" fontId="6" fillId="0" borderId="0" xfId="3" applyFont="1" applyAlignment="1">
      <alignment vertical="top" shrinkToFit="1"/>
    </xf>
    <xf numFmtId="0" fontId="33" fillId="0" borderId="0" xfId="0" applyFont="1" applyAlignment="1">
      <alignment vertical="top"/>
    </xf>
    <xf numFmtId="0" fontId="6" fillId="0" borderId="33" xfId="0" applyFont="1" applyBorder="1" applyAlignment="1">
      <alignment vertical="top"/>
    </xf>
    <xf numFmtId="0" fontId="37" fillId="0" borderId="0" xfId="0" applyFont="1" applyAlignment="1">
      <alignment horizontal="left" vertical="center" indent="1"/>
    </xf>
    <xf numFmtId="0" fontId="48" fillId="4" borderId="9" xfId="0" applyFont="1" applyFill="1" applyBorder="1" applyAlignment="1">
      <alignment vertical="center" wrapText="1"/>
    </xf>
    <xf numFmtId="0" fontId="48" fillId="4" borderId="14" xfId="0" applyFont="1" applyFill="1" applyBorder="1" applyAlignment="1">
      <alignment vertical="center" wrapText="1"/>
    </xf>
    <xf numFmtId="0" fontId="48" fillId="4" borderId="10" xfId="0" applyFont="1" applyFill="1" applyBorder="1" applyAlignment="1">
      <alignment horizontal="right" vertical="center"/>
    </xf>
    <xf numFmtId="0" fontId="33" fillId="0" borderId="0" xfId="0" applyFont="1" applyAlignment="1">
      <alignment horizontal="center" vertical="center" shrinkToFit="1"/>
    </xf>
    <xf numFmtId="0" fontId="33" fillId="0" borderId="0" xfId="0" applyFont="1" applyAlignment="1">
      <alignment horizontal="center" vertical="center"/>
    </xf>
    <xf numFmtId="2" fontId="6" fillId="0" borderId="0" xfId="0" applyNumberFormat="1" applyFont="1">
      <alignment vertical="center"/>
    </xf>
    <xf numFmtId="0" fontId="64" fillId="0" borderId="0" xfId="0" applyFont="1">
      <alignment vertical="center"/>
    </xf>
    <xf numFmtId="0" fontId="22" fillId="0" borderId="0" xfId="0" applyFont="1" applyAlignment="1">
      <alignment horizontal="left" vertical="center"/>
    </xf>
    <xf numFmtId="0" fontId="33" fillId="3" borderId="1" xfId="0" applyFont="1" applyFill="1" applyBorder="1" applyAlignment="1" applyProtection="1">
      <alignment horizontal="center" vertical="center"/>
      <protection locked="0"/>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13" fillId="3" borderId="1" xfId="0" applyFont="1" applyFill="1" applyBorder="1" applyAlignment="1" applyProtection="1">
      <alignment horizontal="center" vertical="center"/>
      <protection locked="0"/>
    </xf>
    <xf numFmtId="0" fontId="48" fillId="0" borderId="0" xfId="0" applyFont="1" applyAlignment="1">
      <alignment vertical="center" wrapText="1"/>
    </xf>
    <xf numFmtId="0" fontId="26" fillId="0" borderId="0" xfId="0" applyFont="1" applyAlignment="1">
      <alignment vertical="top" wrapText="1"/>
    </xf>
    <xf numFmtId="0" fontId="33" fillId="4" borderId="1" xfId="0" applyFont="1" applyFill="1" applyBorder="1">
      <alignment vertical="center"/>
    </xf>
    <xf numFmtId="0" fontId="48" fillId="0" borderId="0" xfId="0" applyFont="1" applyAlignment="1">
      <alignment vertical="top" wrapText="1"/>
    </xf>
    <xf numFmtId="0" fontId="28" fillId="0" borderId="0" xfId="0" applyFont="1">
      <alignment vertical="center"/>
    </xf>
    <xf numFmtId="0" fontId="65" fillId="0" borderId="0" xfId="0" applyFont="1">
      <alignment vertical="center"/>
    </xf>
    <xf numFmtId="0" fontId="39" fillId="0" borderId="0" xfId="0" applyFont="1">
      <alignment vertical="center"/>
    </xf>
    <xf numFmtId="177" fontId="53" fillId="0" borderId="0" xfId="1" applyNumberFormat="1" applyFont="1" applyFill="1" applyBorder="1" applyAlignment="1">
      <alignment horizontal="right" vertical="center" wrapText="1"/>
    </xf>
    <xf numFmtId="188" fontId="53" fillId="0" borderId="0" xfId="1" applyNumberFormat="1" applyFont="1" applyFill="1" applyBorder="1" applyAlignment="1">
      <alignment horizontal="right" vertical="center" wrapText="1" shrinkToFit="1"/>
    </xf>
    <xf numFmtId="179" fontId="53" fillId="0" borderId="0" xfId="0" applyNumberFormat="1" applyFont="1" applyAlignment="1">
      <alignment vertical="center" wrapText="1" shrinkToFit="1"/>
    </xf>
    <xf numFmtId="0" fontId="31" fillId="0" borderId="0" xfId="0" applyFont="1">
      <alignment vertical="center"/>
    </xf>
    <xf numFmtId="0" fontId="61" fillId="0" borderId="8" xfId="0" applyFont="1" applyBorder="1" applyAlignment="1">
      <alignment vertical="top" wrapText="1"/>
    </xf>
    <xf numFmtId="0" fontId="61" fillId="0" borderId="0" xfId="0" applyFont="1" applyAlignment="1">
      <alignment vertical="top" wrapText="1"/>
    </xf>
    <xf numFmtId="0" fontId="33" fillId="0" borderId="0" xfId="5" applyFont="1" applyAlignment="1">
      <alignment vertical="center" wrapText="1"/>
    </xf>
    <xf numFmtId="183" fontId="16" fillId="0" borderId="0" xfId="1" applyNumberFormat="1" applyFont="1" applyFill="1" applyBorder="1" applyAlignment="1">
      <alignment horizontal="right" vertical="center" shrinkToFit="1"/>
    </xf>
    <xf numFmtId="183" fontId="16" fillId="0" borderId="0" xfId="1" applyNumberFormat="1" applyFont="1" applyFill="1" applyBorder="1" applyAlignment="1">
      <alignment horizontal="left" vertical="center" shrinkToFit="1"/>
    </xf>
    <xf numFmtId="0" fontId="50" fillId="0" borderId="0" xfId="0" applyFont="1" applyAlignment="1">
      <alignment vertical="center" wrapText="1"/>
    </xf>
    <xf numFmtId="183" fontId="15" fillId="0" borderId="0" xfId="1" applyNumberFormat="1" applyFont="1" applyFill="1" applyBorder="1" applyAlignment="1">
      <alignment horizontal="left" vertical="center" shrinkToFit="1"/>
    </xf>
    <xf numFmtId="0" fontId="6" fillId="0" borderId="0" xfId="0" applyFont="1" applyAlignment="1">
      <alignment horizontal="left" vertical="center" indent="1"/>
    </xf>
    <xf numFmtId="0" fontId="6" fillId="0" borderId="0" xfId="0" applyFont="1" applyAlignment="1">
      <alignment horizontal="right" vertical="center"/>
    </xf>
    <xf numFmtId="0" fontId="6" fillId="0" borderId="0" xfId="0" quotePrefix="1" applyFont="1">
      <alignment vertical="center"/>
    </xf>
    <xf numFmtId="192" fontId="7" fillId="0" borderId="0" xfId="0" applyNumberFormat="1" applyFont="1" applyAlignment="1">
      <alignment horizontal="center" vertical="center"/>
    </xf>
    <xf numFmtId="193" fontId="7" fillId="0" borderId="0" xfId="0" applyNumberFormat="1" applyFont="1" applyAlignment="1">
      <alignment horizontal="center" vertical="center"/>
    </xf>
    <xf numFmtId="192" fontId="6" fillId="0" borderId="0" xfId="0" applyNumberFormat="1" applyFont="1" applyAlignment="1">
      <alignment horizontal="center" vertical="center"/>
    </xf>
    <xf numFmtId="193" fontId="6" fillId="0" borderId="0" xfId="0" applyNumberFormat="1" applyFont="1" applyAlignment="1">
      <alignment horizontal="center" vertical="center"/>
    </xf>
    <xf numFmtId="195" fontId="6" fillId="0" borderId="0" xfId="0" applyNumberFormat="1" applyFont="1">
      <alignment vertical="center"/>
    </xf>
    <xf numFmtId="0" fontId="6" fillId="0" borderId="0" xfId="0" quotePrefix="1" applyFont="1" applyAlignment="1">
      <alignment horizontal="right" vertical="center"/>
    </xf>
    <xf numFmtId="0" fontId="10" fillId="0" borderId="0" xfId="0" quotePrefix="1" applyFont="1">
      <alignment vertical="center"/>
    </xf>
    <xf numFmtId="192" fontId="7" fillId="3" borderId="1" xfId="0" applyNumberFormat="1" applyFont="1" applyFill="1" applyBorder="1" applyAlignment="1" applyProtection="1">
      <alignment vertical="center" shrinkToFit="1"/>
      <protection locked="0"/>
    </xf>
    <xf numFmtId="185" fontId="16" fillId="0" borderId="0" xfId="1" applyNumberFormat="1" applyFont="1" applyFill="1" applyBorder="1" applyAlignment="1">
      <alignment horizontal="right" vertical="center" wrapText="1"/>
    </xf>
    <xf numFmtId="0" fontId="37" fillId="0" borderId="4" xfId="0" applyFont="1" applyBorder="1">
      <alignment vertical="center"/>
    </xf>
    <xf numFmtId="0" fontId="67" fillId="0" borderId="0" xfId="0" applyFont="1">
      <alignment vertical="center"/>
    </xf>
    <xf numFmtId="0" fontId="33" fillId="0" borderId="0" xfId="0" applyFont="1" applyAlignment="1">
      <alignment horizontal="left" vertical="top" wrapText="1"/>
    </xf>
    <xf numFmtId="0" fontId="68" fillId="0" borderId="0" xfId="0" applyFont="1" applyAlignment="1">
      <alignment horizontal="left" vertical="top" wrapText="1"/>
    </xf>
    <xf numFmtId="0" fontId="33" fillId="0" borderId="0" xfId="0" applyFont="1" applyAlignment="1">
      <alignment horizontal="left" vertical="top"/>
    </xf>
    <xf numFmtId="0" fontId="68" fillId="0" borderId="0" xfId="0" applyFont="1" applyAlignment="1">
      <alignment horizontal="left" vertical="center" wrapText="1"/>
    </xf>
    <xf numFmtId="0" fontId="33" fillId="3" borderId="3" xfId="0" applyFont="1" applyFill="1" applyBorder="1" applyAlignment="1" applyProtection="1">
      <alignment horizontal="center" vertical="center" wrapText="1"/>
      <protection locked="0"/>
    </xf>
    <xf numFmtId="0" fontId="6" fillId="0" borderId="5" xfId="0" applyFont="1" applyBorder="1" applyAlignment="1"/>
    <xf numFmtId="0" fontId="6" fillId="0" borderId="6" xfId="0" applyFont="1" applyBorder="1" applyAlignment="1">
      <alignment horizontal="center" wrapText="1"/>
    </xf>
    <xf numFmtId="0" fontId="6" fillId="0" borderId="4" xfId="0" applyFont="1" applyBorder="1" applyAlignment="1">
      <alignment horizontal="center" wrapText="1"/>
    </xf>
    <xf numFmtId="0" fontId="6" fillId="0" borderId="13" xfId="0" applyFont="1" applyBorder="1" applyAlignment="1">
      <alignment horizontal="center" wrapText="1"/>
    </xf>
    <xf numFmtId="0" fontId="6" fillId="0" borderId="2" xfId="0" applyFont="1" applyBorder="1" applyAlignment="1"/>
    <xf numFmtId="0" fontId="6" fillId="0" borderId="0" xfId="0" applyFont="1" applyAlignment="1">
      <alignment horizontal="left" vertical="top"/>
    </xf>
    <xf numFmtId="0" fontId="31" fillId="0" borderId="0" xfId="0" applyFont="1" applyAlignment="1">
      <alignment horizontal="left" vertical="top" wrapText="1"/>
    </xf>
    <xf numFmtId="0" fontId="30" fillId="0" borderId="0" xfId="0" applyFont="1" applyAlignment="1">
      <alignment vertical="center" wrapText="1"/>
    </xf>
    <xf numFmtId="0" fontId="30" fillId="0" borderId="0" xfId="0" applyFont="1">
      <alignment vertical="center"/>
    </xf>
    <xf numFmtId="0" fontId="69" fillId="0" borderId="0" xfId="7" applyFont="1" applyAlignment="1">
      <alignment vertical="center"/>
    </xf>
    <xf numFmtId="0" fontId="37" fillId="0" borderId="0" xfId="7" applyFont="1" applyAlignment="1">
      <alignment vertical="center"/>
    </xf>
    <xf numFmtId="0" fontId="38" fillId="0" borderId="0" xfId="7" applyFont="1" applyAlignment="1">
      <alignment vertical="center"/>
    </xf>
    <xf numFmtId="0" fontId="38" fillId="6" borderId="0" xfId="7" applyFont="1" applyFill="1" applyAlignment="1">
      <alignment vertical="center"/>
    </xf>
    <xf numFmtId="0" fontId="69" fillId="6" borderId="0" xfId="7" applyFont="1" applyFill="1" applyAlignment="1">
      <alignment vertical="center"/>
    </xf>
    <xf numFmtId="0" fontId="36" fillId="0" borderId="0" xfId="7" applyFont="1" applyAlignment="1">
      <alignment horizontal="center" vertical="center"/>
    </xf>
    <xf numFmtId="0" fontId="38" fillId="0" borderId="0" xfId="7" applyFont="1" applyAlignment="1">
      <alignment vertical="center" wrapText="1"/>
    </xf>
    <xf numFmtId="0" fontId="38" fillId="0" borderId="0" xfId="7" applyFont="1" applyAlignment="1">
      <alignment horizontal="left" vertical="center"/>
    </xf>
    <xf numFmtId="0" fontId="38" fillId="0" borderId="0" xfId="7" applyFont="1" applyAlignment="1">
      <alignment horizontal="center" vertical="center"/>
    </xf>
    <xf numFmtId="0" fontId="37" fillId="0" borderId="0" xfId="7" applyFont="1" applyAlignment="1">
      <alignment vertical="center" wrapText="1"/>
    </xf>
    <xf numFmtId="0" fontId="37" fillId="0" borderId="0" xfId="7" applyFont="1" applyAlignment="1">
      <alignment horizontal="center" vertical="center"/>
    </xf>
    <xf numFmtId="0" fontId="37" fillId="6" borderId="0" xfId="7" applyFont="1" applyFill="1" applyAlignment="1">
      <alignment vertical="center"/>
    </xf>
    <xf numFmtId="0" fontId="33" fillId="0" borderId="2" xfId="0" applyFont="1" applyBorder="1" applyAlignment="1">
      <alignment horizontal="center" vertical="center"/>
    </xf>
    <xf numFmtId="0" fontId="33" fillId="0" borderId="4" xfId="0" applyFont="1" applyBorder="1" applyAlignment="1">
      <alignment horizontal="center" vertical="center" wrapText="1"/>
    </xf>
    <xf numFmtId="0" fontId="33" fillId="0" borderId="2" xfId="0" applyFont="1" applyBorder="1" applyAlignment="1">
      <alignment horizontal="center" vertical="center" wrapText="1"/>
    </xf>
    <xf numFmtId="0" fontId="70" fillId="0" borderId="0" xfId="7" applyFont="1" applyAlignment="1">
      <alignment vertical="center"/>
    </xf>
    <xf numFmtId="0" fontId="36" fillId="0" borderId="0" xfId="7" applyFont="1" applyAlignment="1">
      <alignment vertical="center"/>
    </xf>
    <xf numFmtId="0" fontId="36" fillId="6" borderId="0" xfId="7" applyFont="1" applyFill="1" applyAlignment="1">
      <alignment vertical="center"/>
    </xf>
    <xf numFmtId="0" fontId="70" fillId="6" borderId="0" xfId="7" applyFont="1" applyFill="1" applyAlignment="1">
      <alignment vertical="center"/>
    </xf>
    <xf numFmtId="0" fontId="37" fillId="3" borderId="2" xfId="8" applyFont="1" applyFill="1" applyBorder="1" applyAlignment="1" applyProtection="1">
      <alignment vertical="center" shrinkToFit="1"/>
      <protection locked="0"/>
    </xf>
    <xf numFmtId="0" fontId="37" fillId="3" borderId="89" xfId="8" applyFont="1" applyFill="1" applyBorder="1" applyAlignment="1">
      <alignment horizontal="center" vertical="center" shrinkToFit="1"/>
    </xf>
    <xf numFmtId="0" fontId="37" fillId="3" borderId="90" xfId="8" applyFont="1" applyFill="1" applyBorder="1" applyAlignment="1">
      <alignment horizontal="center" vertical="center" shrinkToFit="1"/>
    </xf>
    <xf numFmtId="0" fontId="37" fillId="3" borderId="3" xfId="8" applyFont="1" applyFill="1" applyBorder="1" applyAlignment="1" applyProtection="1">
      <alignment vertical="center" shrinkToFit="1"/>
      <protection locked="0"/>
    </xf>
    <xf numFmtId="0" fontId="37" fillId="3" borderId="4" xfId="8" applyFont="1" applyFill="1" applyBorder="1" applyAlignment="1">
      <alignment horizontal="center" vertical="center" shrinkToFit="1"/>
    </xf>
    <xf numFmtId="0" fontId="48" fillId="0" borderId="0" xfId="7" applyFont="1" applyAlignment="1">
      <alignment horizontal="left" vertical="center"/>
    </xf>
    <xf numFmtId="0" fontId="37" fillId="0" borderId="0" xfId="0" applyFont="1" applyAlignment="1">
      <alignment horizontal="left" vertical="top"/>
    </xf>
    <xf numFmtId="0" fontId="68" fillId="0" borderId="14" xfId="0" applyFont="1" applyBorder="1" applyAlignment="1">
      <alignment horizontal="center" vertical="top" wrapText="1"/>
    </xf>
    <xf numFmtId="183" fontId="53" fillId="0" borderId="92" xfId="1" applyNumberFormat="1" applyFont="1" applyFill="1" applyBorder="1" applyAlignment="1">
      <alignment shrinkToFit="1"/>
    </xf>
    <xf numFmtId="0" fontId="48" fillId="0" borderId="0" xfId="0" applyFont="1">
      <alignment vertical="center"/>
    </xf>
    <xf numFmtId="197" fontId="4" fillId="11" borderId="0" xfId="0" applyNumberFormat="1" applyFont="1" applyFill="1" applyAlignment="1">
      <alignment horizontal="left" vertical="center"/>
    </xf>
    <xf numFmtId="197" fontId="4" fillId="2" borderId="0" xfId="0" applyNumberFormat="1" applyFont="1" applyFill="1" applyAlignment="1">
      <alignment horizontal="left" vertical="center"/>
    </xf>
    <xf numFmtId="197" fontId="35" fillId="0" borderId="0" xfId="0" applyNumberFormat="1" applyFont="1" applyAlignment="1">
      <alignment horizontal="center" vertical="center"/>
    </xf>
    <xf numFmtId="0" fontId="29" fillId="7" borderId="0" xfId="0" applyFont="1" applyFill="1" applyAlignment="1">
      <alignment horizontal="center" vertical="center"/>
    </xf>
    <xf numFmtId="0" fontId="29" fillId="9" borderId="0" xfId="0" applyFont="1" applyFill="1" applyAlignment="1">
      <alignment vertical="center" wrapText="1"/>
    </xf>
    <xf numFmtId="0" fontId="29" fillId="0" borderId="62" xfId="0" applyFont="1" applyBorder="1" applyAlignment="1">
      <alignment vertical="center" shrinkToFit="1"/>
    </xf>
    <xf numFmtId="0" fontId="29" fillId="0" borderId="61" xfId="0" applyFont="1" applyBorder="1" applyAlignment="1">
      <alignment vertical="center" shrinkToFit="1"/>
    </xf>
    <xf numFmtId="0" fontId="29" fillId="0" borderId="63" xfId="0" applyFont="1" applyBorder="1">
      <alignment vertical="center"/>
    </xf>
    <xf numFmtId="0" fontId="29" fillId="0" borderId="1" xfId="0" applyFont="1" applyBorder="1">
      <alignment vertical="center"/>
    </xf>
    <xf numFmtId="0" fontId="40" fillId="0" borderId="72" xfId="5" applyFont="1" applyBorder="1">
      <alignment vertical="center"/>
    </xf>
    <xf numFmtId="0" fontId="12" fillId="0" borderId="66" xfId="0" applyFont="1" applyBorder="1" applyAlignment="1">
      <alignment vertical="center" wrapText="1"/>
    </xf>
    <xf numFmtId="0" fontId="29" fillId="0" borderId="65" xfId="0" applyFont="1" applyBorder="1" applyAlignment="1">
      <alignment vertical="center" shrinkToFit="1"/>
    </xf>
    <xf numFmtId="0" fontId="29" fillId="0" borderId="94" xfId="0" applyFont="1" applyBorder="1">
      <alignment vertical="center"/>
    </xf>
    <xf numFmtId="0" fontId="12" fillId="0" borderId="95" xfId="0" applyFont="1" applyBorder="1" applyAlignment="1">
      <alignment vertical="center" wrapText="1"/>
    </xf>
    <xf numFmtId="0" fontId="29" fillId="0" borderId="0" xfId="0" applyFont="1" applyAlignment="1">
      <alignment vertical="center" shrinkToFit="1"/>
    </xf>
    <xf numFmtId="0" fontId="37" fillId="0" borderId="1" xfId="5" applyFont="1" applyBorder="1">
      <alignment vertical="center"/>
    </xf>
    <xf numFmtId="0" fontId="29" fillId="0" borderId="0" xfId="0" applyFont="1" applyAlignment="1">
      <alignment horizontal="left" vertical="center" indent="2"/>
    </xf>
    <xf numFmtId="0" fontId="29" fillId="9" borderId="7" xfId="0" applyFont="1" applyFill="1" applyBorder="1">
      <alignment vertical="center"/>
    </xf>
    <xf numFmtId="0" fontId="29" fillId="9" borderId="1" xfId="0" applyFont="1" applyFill="1" applyBorder="1">
      <alignment vertical="center"/>
    </xf>
    <xf numFmtId="0" fontId="29" fillId="0" borderId="2" xfId="0" applyFont="1" applyBorder="1">
      <alignment vertical="center"/>
    </xf>
    <xf numFmtId="0" fontId="29" fillId="0" borderId="0" xfId="0" applyFont="1" applyAlignment="1">
      <alignment horizontal="center" vertical="center" shrinkToFit="1"/>
    </xf>
    <xf numFmtId="0" fontId="29" fillId="0" borderId="0" xfId="0" applyFont="1" applyAlignment="1">
      <alignment horizontal="center" vertical="center"/>
    </xf>
    <xf numFmtId="0" fontId="40" fillId="0" borderId="72" xfId="5" applyFont="1" applyBorder="1" applyAlignment="1">
      <alignment horizontal="right" vertical="center"/>
    </xf>
    <xf numFmtId="49" fontId="29" fillId="0" borderId="65" xfId="0" applyNumberFormat="1" applyFont="1" applyBorder="1" applyAlignment="1">
      <alignment horizontal="right" vertical="center"/>
    </xf>
    <xf numFmtId="49" fontId="29" fillId="0" borderId="0" xfId="0" applyNumberFormat="1" applyFont="1" applyAlignment="1">
      <alignment horizontal="right" vertical="center"/>
    </xf>
    <xf numFmtId="0" fontId="40" fillId="0" borderId="94" xfId="5" applyFont="1" applyBorder="1">
      <alignment vertical="center"/>
    </xf>
    <xf numFmtId="0" fontId="29" fillId="3" borderId="96" xfId="0" applyFont="1" applyFill="1" applyBorder="1">
      <alignment vertical="center"/>
    </xf>
    <xf numFmtId="0" fontId="29" fillId="3" borderId="97" xfId="0" applyFont="1" applyFill="1" applyBorder="1">
      <alignment vertical="center"/>
    </xf>
    <xf numFmtId="0" fontId="40" fillId="0" borderId="1" xfId="5" applyFont="1" applyBorder="1" applyAlignment="1">
      <alignment horizontal="right" vertical="center"/>
    </xf>
    <xf numFmtId="0" fontId="40" fillId="0" borderId="1" xfId="5" applyFont="1" applyBorder="1">
      <alignment vertical="center"/>
    </xf>
    <xf numFmtId="0" fontId="43" fillId="0" borderId="8" xfId="0" applyFont="1" applyBorder="1">
      <alignment vertical="center"/>
    </xf>
    <xf numFmtId="0" fontId="43" fillId="0" borderId="0" xfId="0" applyFont="1">
      <alignment vertical="center"/>
    </xf>
    <xf numFmtId="0" fontId="43" fillId="0" borderId="13" xfId="0" applyFont="1" applyBorder="1">
      <alignment vertical="center"/>
    </xf>
    <xf numFmtId="0" fontId="29" fillId="0" borderId="8" xfId="0" applyFont="1" applyBorder="1" applyAlignment="1">
      <alignment horizontal="left" vertical="center" indent="1"/>
    </xf>
    <xf numFmtId="0" fontId="29" fillId="0" borderId="0" xfId="0" applyFont="1" applyAlignment="1">
      <alignment horizontal="left" vertical="center" indent="1"/>
    </xf>
    <xf numFmtId="0" fontId="29" fillId="0" borderId="13" xfId="0" applyFont="1" applyBorder="1" applyAlignment="1">
      <alignment horizontal="left" vertical="center" indent="1"/>
    </xf>
    <xf numFmtId="0" fontId="43" fillId="0" borderId="8" xfId="0" applyFont="1" applyBorder="1" applyAlignment="1">
      <alignment horizontal="left" vertical="center" indent="2"/>
    </xf>
    <xf numFmtId="0" fontId="43" fillId="0" borderId="0" xfId="0" applyFont="1" applyAlignment="1">
      <alignment horizontal="left" vertical="center" indent="2"/>
    </xf>
    <xf numFmtId="0" fontId="43" fillId="0" borderId="13" xfId="0" applyFont="1" applyBorder="1" applyAlignment="1">
      <alignment horizontal="left" vertical="center" indent="2"/>
    </xf>
    <xf numFmtId="0" fontId="29" fillId="0" borderId="8" xfId="0" applyFont="1" applyBorder="1">
      <alignment vertical="center"/>
    </xf>
    <xf numFmtId="0" fontId="29" fillId="0" borderId="0" xfId="0" applyFont="1">
      <alignment vertical="center"/>
    </xf>
    <xf numFmtId="0" fontId="29" fillId="0" borderId="13" xfId="0" applyFont="1" applyBorder="1">
      <alignment vertical="center"/>
    </xf>
    <xf numFmtId="0" fontId="4" fillId="0" borderId="101" xfId="0" applyFont="1" applyBorder="1" applyAlignment="1">
      <alignment horizontal="center" vertical="center"/>
    </xf>
    <xf numFmtId="0" fontId="4" fillId="0" borderId="99" xfId="0" applyFont="1" applyBorder="1" applyAlignment="1">
      <alignment horizontal="center" vertical="center"/>
    </xf>
    <xf numFmtId="0" fontId="4" fillId="0" borderId="0" xfId="0" applyFont="1" applyAlignment="1">
      <alignment horizontal="left" vertical="center" wrapText="1"/>
    </xf>
    <xf numFmtId="0" fontId="9" fillId="0" borderId="1" xfId="0" applyFont="1" applyBorder="1" applyAlignment="1" applyProtection="1">
      <alignment horizontal="center" vertical="center"/>
      <protection locked="0"/>
    </xf>
    <xf numFmtId="0" fontId="4" fillId="0" borderId="1" xfId="0" applyFont="1" applyBorder="1">
      <alignment vertical="center"/>
    </xf>
    <xf numFmtId="0" fontId="8" fillId="0" borderId="1" xfId="0" applyFont="1" applyBorder="1" applyAlignment="1" applyProtection="1">
      <alignment horizontal="center" vertical="center"/>
      <protection locked="0"/>
    </xf>
    <xf numFmtId="0" fontId="72" fillId="0" borderId="0" xfId="0" applyFont="1">
      <alignment vertical="center"/>
    </xf>
    <xf numFmtId="0" fontId="72" fillId="0" borderId="102" xfId="0" applyFont="1" applyBorder="1">
      <alignment vertical="center"/>
    </xf>
    <xf numFmtId="0" fontId="4" fillId="0" borderId="0" xfId="0" applyFont="1" applyAlignment="1">
      <alignment vertical="center" wrapText="1"/>
    </xf>
    <xf numFmtId="0" fontId="7" fillId="0" borderId="0" xfId="0" applyFont="1" applyAlignment="1">
      <alignment vertical="center" wrapText="1"/>
    </xf>
    <xf numFmtId="201" fontId="4" fillId="0" borderId="0" xfId="0" applyNumberFormat="1" applyFont="1">
      <alignment vertical="center"/>
    </xf>
    <xf numFmtId="201" fontId="4" fillId="0" borderId="0" xfId="0" applyNumberFormat="1" applyFont="1" applyAlignment="1">
      <alignment horizontal="center" vertical="center"/>
    </xf>
    <xf numFmtId="0" fontId="4" fillId="0" borderId="0" xfId="0" applyFont="1" applyAlignment="1">
      <alignment vertical="center" textRotation="255"/>
    </xf>
    <xf numFmtId="0" fontId="13" fillId="4" borderId="1" xfId="0" applyFont="1" applyFill="1" applyBorder="1" applyAlignment="1">
      <alignment horizontal="center" vertical="center" shrinkToFit="1"/>
    </xf>
    <xf numFmtId="0" fontId="73" fillId="3" borderId="7" xfId="0" applyFont="1" applyFill="1" applyBorder="1" applyAlignment="1">
      <alignment horizontal="center" vertical="center" shrinkToFit="1"/>
    </xf>
    <xf numFmtId="203" fontId="12" fillId="0" borderId="8" xfId="0" applyNumberFormat="1" applyFont="1" applyBorder="1" applyAlignment="1">
      <alignment horizontal="center" vertical="center"/>
    </xf>
    <xf numFmtId="0" fontId="14" fillId="3" borderId="8" xfId="0" applyFont="1" applyFill="1" applyBorder="1" applyAlignment="1">
      <alignment horizontal="center" vertical="center" shrinkToFit="1"/>
    </xf>
    <xf numFmtId="0" fontId="14" fillId="3" borderId="11" xfId="0" applyFont="1" applyFill="1" applyBorder="1" applyAlignment="1" applyProtection="1">
      <alignment horizontal="center" vertical="center" shrinkToFit="1"/>
      <protection locked="0"/>
    </xf>
    <xf numFmtId="0" fontId="14" fillId="3" borderId="7" xfId="0" applyFont="1" applyFill="1" applyBorder="1" applyAlignment="1">
      <alignment horizontal="center" vertical="center" shrinkToFit="1"/>
    </xf>
    <xf numFmtId="0" fontId="14" fillId="0" borderId="7" xfId="0" applyFont="1" applyBorder="1" applyAlignment="1">
      <alignment horizontal="center" vertical="center" shrinkToFit="1"/>
    </xf>
    <xf numFmtId="0" fontId="7" fillId="0" borderId="0" xfId="0" applyFont="1" applyAlignment="1">
      <alignment horizontal="left" vertical="center" wrapText="1" shrinkToFit="1"/>
    </xf>
    <xf numFmtId="204" fontId="7" fillId="0" borderId="0" xfId="0" applyNumberFormat="1" applyFont="1" applyAlignment="1">
      <alignment horizontal="left" vertical="center"/>
    </xf>
    <xf numFmtId="0" fontId="7" fillId="0" borderId="0" xfId="0" applyFont="1" applyAlignment="1">
      <alignment vertical="center" textRotation="255"/>
    </xf>
    <xf numFmtId="0" fontId="6" fillId="4" borderId="12" xfId="0" applyFont="1" applyFill="1" applyBorder="1">
      <alignment vertical="center"/>
    </xf>
    <xf numFmtId="0" fontId="6" fillId="4" borderId="8" xfId="0" applyFont="1" applyFill="1" applyBorder="1" applyAlignment="1">
      <alignment vertical="center" wrapText="1"/>
    </xf>
    <xf numFmtId="176" fontId="15" fillId="2" borderId="5" xfId="1" applyNumberFormat="1" applyFont="1" applyFill="1" applyBorder="1" applyAlignment="1" applyProtection="1">
      <alignment vertical="center" shrinkToFit="1"/>
    </xf>
    <xf numFmtId="178" fontId="15" fillId="3" borderId="103" xfId="1" applyNumberFormat="1" applyFont="1" applyFill="1" applyBorder="1" applyAlignment="1" applyProtection="1">
      <alignment horizontal="right" vertical="center" shrinkToFit="1"/>
    </xf>
    <xf numFmtId="179" fontId="15" fillId="11" borderId="109" xfId="1" applyNumberFormat="1" applyFont="1" applyFill="1" applyBorder="1" applyAlignment="1" applyProtection="1">
      <alignment horizontal="right" vertical="center" shrinkToFit="1"/>
    </xf>
    <xf numFmtId="177" fontId="15" fillId="2" borderId="9" xfId="1" applyNumberFormat="1" applyFont="1" applyFill="1" applyBorder="1" applyAlignment="1" applyProtection="1">
      <alignment vertical="center" shrinkToFit="1"/>
    </xf>
    <xf numFmtId="177" fontId="15" fillId="3" borderId="105" xfId="1" applyNumberFormat="1" applyFont="1" applyFill="1" applyBorder="1" applyAlignment="1" applyProtection="1">
      <alignment vertical="center" shrinkToFit="1"/>
      <protection locked="0"/>
    </xf>
    <xf numFmtId="180" fontId="15" fillId="0" borderId="104" xfId="0" applyNumberFormat="1" applyFont="1" applyBorder="1" applyAlignment="1">
      <alignment horizontal="right" vertical="center" shrinkToFit="1"/>
    </xf>
    <xf numFmtId="205" fontId="6" fillId="0" borderId="7" xfId="1" applyNumberFormat="1" applyFont="1" applyFill="1" applyBorder="1" applyAlignment="1" applyProtection="1">
      <alignment vertical="center"/>
    </xf>
    <xf numFmtId="205" fontId="6" fillId="0" borderId="11" xfId="1" applyNumberFormat="1" applyFont="1" applyFill="1" applyBorder="1" applyAlignment="1" applyProtection="1">
      <alignment vertical="center"/>
      <protection locked="0"/>
    </xf>
    <xf numFmtId="0" fontId="7" fillId="0" borderId="0" xfId="0" applyFont="1" applyAlignment="1">
      <alignment vertical="top" wrapText="1"/>
    </xf>
    <xf numFmtId="0" fontId="6" fillId="0" borderId="0" xfId="0" applyFont="1" applyAlignment="1">
      <alignment vertical="center" textRotation="255"/>
    </xf>
    <xf numFmtId="0" fontId="6" fillId="4" borderId="9" xfId="0" applyFont="1" applyFill="1" applyBorder="1">
      <alignment vertical="center"/>
    </xf>
    <xf numFmtId="0" fontId="6" fillId="4" borderId="10" xfId="0" applyFont="1" applyFill="1" applyBorder="1">
      <alignment vertical="center"/>
    </xf>
    <xf numFmtId="207" fontId="16" fillId="3" borderId="7" xfId="1" applyNumberFormat="1" applyFont="1" applyFill="1" applyBorder="1" applyAlignment="1" applyProtection="1">
      <alignment horizontal="right" vertical="center" wrapText="1"/>
    </xf>
    <xf numFmtId="209" fontId="15" fillId="3" borderId="11" xfId="1" applyNumberFormat="1" applyFont="1" applyFill="1" applyBorder="1" applyAlignment="1" applyProtection="1">
      <alignment horizontal="right" vertical="center" shrinkToFit="1"/>
      <protection locked="0"/>
    </xf>
    <xf numFmtId="207" fontId="15" fillId="3" borderId="7" xfId="1" applyNumberFormat="1" applyFont="1" applyFill="1" applyBorder="1" applyAlignment="1" applyProtection="1">
      <alignment horizontal="right" vertical="center" shrinkToFit="1"/>
    </xf>
    <xf numFmtId="0" fontId="6" fillId="4" borderId="9" xfId="0" applyFont="1" applyFill="1" applyBorder="1" applyAlignment="1">
      <alignment horizontal="center" vertical="center" wrapText="1" shrinkToFit="1"/>
    </xf>
    <xf numFmtId="0" fontId="4" fillId="0" borderId="0" xfId="0" applyFont="1" applyAlignment="1">
      <alignment horizontal="left" vertical="top" indent="1"/>
    </xf>
    <xf numFmtId="0" fontId="11" fillId="0" borderId="0" xfId="0" applyFont="1" applyAlignment="1">
      <alignment horizontal="left" vertical="top" indent="1"/>
    </xf>
    <xf numFmtId="0" fontId="11" fillId="0" borderId="0" xfId="0" applyFont="1" applyAlignment="1">
      <alignment vertical="top"/>
    </xf>
    <xf numFmtId="0" fontId="12" fillId="6" borderId="0" xfId="0" applyFont="1" applyFill="1" applyAlignment="1">
      <alignment horizontal="center" vertical="center" wrapText="1"/>
    </xf>
    <xf numFmtId="176" fontId="6" fillId="6" borderId="0" xfId="0" applyNumberFormat="1" applyFont="1" applyFill="1" applyAlignment="1">
      <alignment horizontal="right" vertical="center" wrapText="1"/>
    </xf>
    <xf numFmtId="210" fontId="15" fillId="6" borderId="0" xfId="1" applyNumberFormat="1" applyFont="1" applyFill="1" applyBorder="1" applyAlignment="1" applyProtection="1">
      <alignment horizontal="right" vertical="center" shrinkToFit="1"/>
    </xf>
    <xf numFmtId="0" fontId="10" fillId="0" borderId="0" xfId="0" applyFont="1" applyAlignment="1"/>
    <xf numFmtId="0" fontId="74" fillId="0" borderId="0" xfId="0" applyFont="1" applyAlignment="1">
      <alignment horizontal="center" vertical="center"/>
    </xf>
    <xf numFmtId="0" fontId="74" fillId="6" borderId="0" xfId="0" applyFont="1" applyFill="1" applyAlignment="1">
      <alignment horizontal="center" vertical="center"/>
    </xf>
    <xf numFmtId="0" fontId="76" fillId="0" borderId="0" xfId="9" applyFont="1" applyProtection="1">
      <alignment vertical="center"/>
      <protection locked="0"/>
    </xf>
    <xf numFmtId="0" fontId="77" fillId="6" borderId="0" xfId="0" applyFont="1" applyFill="1" applyAlignment="1">
      <alignment horizontal="center" vertical="center"/>
    </xf>
    <xf numFmtId="0" fontId="78" fillId="6" borderId="0" xfId="0" applyFont="1" applyFill="1">
      <alignment vertical="center"/>
    </xf>
    <xf numFmtId="0" fontId="13" fillId="6" borderId="0" xfId="0" applyFont="1" applyFill="1">
      <alignment vertical="center"/>
    </xf>
    <xf numFmtId="0" fontId="76" fillId="0" borderId="0" xfId="9" applyFont="1" applyAlignment="1" applyProtection="1">
      <alignment horizontal="center" vertical="center"/>
      <protection locked="0"/>
    </xf>
    <xf numFmtId="0" fontId="36" fillId="6" borderId="12" xfId="0" applyFont="1" applyFill="1" applyBorder="1" applyAlignment="1">
      <alignment horizontal="center" vertical="center" wrapText="1"/>
    </xf>
    <xf numFmtId="0" fontId="81" fillId="0" borderId="0" xfId="9" applyFont="1" applyAlignment="1" applyProtection="1">
      <alignment horizontal="center" vertical="center"/>
      <protection locked="0"/>
    </xf>
    <xf numFmtId="0" fontId="81" fillId="0" borderId="0" xfId="9" applyFont="1" applyAlignment="1" applyProtection="1">
      <protection locked="0"/>
    </xf>
    <xf numFmtId="0" fontId="37" fillId="6" borderId="1" xfId="5" applyFont="1" applyFill="1" applyBorder="1" applyAlignment="1">
      <alignment horizontal="center" vertical="center" textRotation="255" wrapText="1"/>
    </xf>
    <xf numFmtId="0" fontId="48" fillId="6" borderId="1" xfId="5" applyFont="1" applyFill="1" applyBorder="1" applyAlignment="1">
      <alignment horizontal="center" vertical="center" textRotation="255" wrapText="1"/>
    </xf>
    <xf numFmtId="0" fontId="79" fillId="6" borderId="1" xfId="0" applyFont="1" applyFill="1" applyBorder="1" applyAlignment="1">
      <alignment horizontal="center" vertical="center"/>
    </xf>
    <xf numFmtId="0" fontId="79" fillId="6" borderId="1" xfId="0" applyFont="1" applyFill="1" applyBorder="1" applyAlignment="1">
      <alignment horizontal="center" vertical="center" wrapText="1"/>
    </xf>
    <xf numFmtId="0" fontId="36" fillId="6" borderId="1" xfId="0" applyFont="1" applyFill="1" applyBorder="1" applyAlignment="1">
      <alignment horizontal="center" vertical="center"/>
    </xf>
    <xf numFmtId="0" fontId="84" fillId="13" borderId="1" xfId="0" applyFont="1" applyFill="1" applyBorder="1" applyAlignment="1">
      <alignment horizontal="center" vertical="center"/>
    </xf>
    <xf numFmtId="0" fontId="85" fillId="13" borderId="1" xfId="0" applyFont="1" applyFill="1" applyBorder="1" applyAlignment="1">
      <alignment horizontal="center" vertical="center"/>
    </xf>
    <xf numFmtId="0" fontId="86" fillId="0" borderId="4" xfId="0" applyFont="1" applyBorder="1" applyAlignment="1">
      <alignment horizontal="center" vertical="center" wrapText="1"/>
    </xf>
    <xf numFmtId="0" fontId="84" fillId="14" borderId="1" xfId="0" applyFont="1" applyFill="1" applyBorder="1" applyAlignment="1">
      <alignment horizontal="center" vertical="center"/>
    </xf>
    <xf numFmtId="0" fontId="87" fillId="6" borderId="1" xfId="0" applyFont="1" applyFill="1" applyBorder="1" applyAlignment="1">
      <alignment horizontal="center" vertical="center"/>
    </xf>
    <xf numFmtId="0" fontId="89" fillId="0" borderId="1" xfId="0" applyFont="1" applyBorder="1">
      <alignment vertical="center"/>
    </xf>
    <xf numFmtId="0" fontId="36" fillId="6" borderId="1" xfId="0" applyFont="1" applyFill="1" applyBorder="1" applyAlignment="1">
      <alignment horizontal="center" vertical="center" wrapText="1"/>
    </xf>
    <xf numFmtId="0" fontId="13" fillId="0" borderId="0" xfId="9" applyFont="1" applyProtection="1">
      <alignment vertical="center"/>
      <protection locked="0"/>
    </xf>
    <xf numFmtId="0" fontId="90" fillId="6" borderId="0" xfId="9" applyFont="1" applyFill="1" applyProtection="1">
      <alignment vertical="center"/>
      <protection locked="0"/>
    </xf>
    <xf numFmtId="0" fontId="37" fillId="6" borderId="0" xfId="9" applyFont="1" applyFill="1" applyProtection="1">
      <alignment vertical="center"/>
      <protection locked="0"/>
    </xf>
    <xf numFmtId="192" fontId="37" fillId="6" borderId="0" xfId="9" applyNumberFormat="1" applyFont="1" applyFill="1" applyProtection="1">
      <alignment vertical="center"/>
      <protection locked="0"/>
    </xf>
    <xf numFmtId="0" fontId="33" fillId="6" borderId="0" xfId="9" applyFont="1" applyFill="1" applyProtection="1">
      <alignment vertical="center"/>
      <protection locked="0"/>
    </xf>
    <xf numFmtId="0" fontId="33" fillId="6" borderId="0" xfId="9" applyFont="1" applyFill="1" applyAlignment="1" applyProtection="1">
      <alignment horizontal="center" vertical="center"/>
      <protection locked="0"/>
    </xf>
    <xf numFmtId="0" fontId="13" fillId="6" borderId="0" xfId="9" applyFont="1" applyFill="1" applyProtection="1">
      <alignment vertical="center"/>
      <protection locked="0"/>
    </xf>
    <xf numFmtId="0" fontId="38" fillId="6" borderId="0" xfId="9" applyFont="1" applyFill="1" applyProtection="1">
      <alignment vertical="center"/>
      <protection locked="0"/>
    </xf>
    <xf numFmtId="0" fontId="91" fillId="6" borderId="0" xfId="0" applyFont="1" applyFill="1" applyAlignment="1">
      <alignment horizontal="left" vertical="center" wrapText="1"/>
    </xf>
    <xf numFmtId="0" fontId="39" fillId="6" borderId="0" xfId="0" applyFont="1" applyFill="1" applyAlignment="1">
      <alignment vertical="center" wrapText="1"/>
    </xf>
    <xf numFmtId="0" fontId="92" fillId="0" borderId="0" xfId="9" applyFont="1" applyProtection="1">
      <alignment vertical="center"/>
      <protection locked="0"/>
    </xf>
    <xf numFmtId="0" fontId="92" fillId="6" borderId="0" xfId="9" applyFont="1" applyFill="1" applyProtection="1">
      <alignment vertical="center"/>
      <protection locked="0"/>
    </xf>
    <xf numFmtId="0" fontId="93" fillId="6" borderId="0" xfId="0" applyFont="1" applyFill="1" applyAlignment="1">
      <alignment horizontal="left" vertical="center" wrapText="1"/>
    </xf>
    <xf numFmtId="0" fontId="94" fillId="0" borderId="0" xfId="0" applyFont="1">
      <alignment vertical="center"/>
    </xf>
    <xf numFmtId="0" fontId="94" fillId="6" borderId="0" xfId="0" applyFont="1" applyFill="1">
      <alignment vertical="center"/>
    </xf>
    <xf numFmtId="0" fontId="39" fillId="6" borderId="0" xfId="0" applyFont="1" applyFill="1" applyAlignment="1">
      <alignment horizontal="left" vertical="center"/>
    </xf>
    <xf numFmtId="0" fontId="40" fillId="6" borderId="0" xfId="0" applyFont="1" applyFill="1">
      <alignment vertical="center"/>
    </xf>
    <xf numFmtId="0" fontId="10" fillId="0" borderId="0" xfId="0" applyFont="1" applyAlignment="1">
      <alignment vertical="center" wrapText="1"/>
    </xf>
    <xf numFmtId="0" fontId="6" fillId="4" borderId="1" xfId="0" applyFont="1" applyFill="1" applyBorder="1" applyAlignment="1">
      <alignment horizontal="center" vertical="center" wrapText="1"/>
    </xf>
    <xf numFmtId="176" fontId="15" fillId="0" borderId="5" xfId="1" applyNumberFormat="1" applyFont="1" applyFill="1" applyBorder="1" applyAlignment="1" applyProtection="1">
      <alignment horizontal="right" vertical="center" shrinkToFit="1"/>
    </xf>
    <xf numFmtId="0" fontId="10" fillId="0" borderId="0" xfId="0" applyFont="1" applyAlignment="1">
      <alignment horizontal="left" vertical="top" wrapText="1"/>
    </xf>
    <xf numFmtId="0" fontId="6" fillId="4" borderId="8" xfId="0" applyFont="1" applyFill="1" applyBorder="1" applyAlignment="1">
      <alignment horizontal="center" vertical="center" wrapText="1" shrinkToFit="1"/>
    </xf>
    <xf numFmtId="179" fontId="15" fillId="0" borderId="106" xfId="0" applyNumberFormat="1" applyFont="1" applyBorder="1" applyAlignment="1" applyProtection="1">
      <alignment horizontal="right" vertical="center" shrinkToFit="1"/>
      <protection locked="0"/>
    </xf>
    <xf numFmtId="0" fontId="14" fillId="0" borderId="9" xfId="0" applyFont="1" applyBorder="1" applyAlignment="1" applyProtection="1">
      <alignment horizontal="center" vertical="center" shrinkToFit="1"/>
      <protection locked="0"/>
    </xf>
    <xf numFmtId="0" fontId="14" fillId="3" borderId="9" xfId="0" applyFont="1"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4" fillId="0" borderId="0" xfId="0" applyFont="1" applyAlignment="1">
      <alignment horizontal="left" vertical="center"/>
    </xf>
    <xf numFmtId="0" fontId="6" fillId="0" borderId="0" xfId="0" applyFont="1" applyAlignment="1">
      <alignment horizontal="center" vertical="center" shrinkToFit="1"/>
    </xf>
    <xf numFmtId="0" fontId="33" fillId="0" borderId="0" xfId="0" applyFont="1" applyAlignment="1">
      <alignment horizontal="left" vertical="center" wrapText="1"/>
    </xf>
    <xf numFmtId="0" fontId="39" fillId="0" borderId="0" xfId="0" applyFont="1" applyAlignment="1">
      <alignment vertical="top" wrapText="1"/>
    </xf>
    <xf numFmtId="0" fontId="47" fillId="0" borderId="0" xfId="0" applyFont="1" applyAlignment="1">
      <alignment vertical="center" wrapText="1"/>
    </xf>
    <xf numFmtId="0" fontId="47" fillId="0" borderId="37" xfId="0" applyFont="1" applyBorder="1" applyAlignment="1">
      <alignment vertical="top" wrapText="1"/>
    </xf>
    <xf numFmtId="0" fontId="33" fillId="0" borderId="4" xfId="0" applyFont="1" applyBorder="1" applyAlignment="1">
      <alignment horizontal="left" vertical="center" wrapText="1"/>
    </xf>
    <xf numFmtId="0" fontId="48" fillId="0" borderId="1" xfId="0" applyFont="1" applyBorder="1" applyAlignment="1" applyProtection="1">
      <alignment horizontal="center" vertical="center"/>
      <protection locked="0"/>
    </xf>
    <xf numFmtId="0" fontId="33" fillId="0" borderId="2" xfId="0" applyFont="1" applyBorder="1" applyAlignment="1">
      <alignment vertical="center" wrapText="1"/>
    </xf>
    <xf numFmtId="0" fontId="6" fillId="4" borderId="9" xfId="0" applyFont="1" applyFill="1" applyBorder="1" applyAlignment="1">
      <alignment horizontal="center" vertical="center" wrapText="1"/>
    </xf>
    <xf numFmtId="0" fontId="7" fillId="0" borderId="0" xfId="0" applyFont="1" applyAlignment="1">
      <alignment horizontal="center" vertical="center"/>
    </xf>
    <xf numFmtId="0" fontId="18" fillId="0" borderId="0" xfId="0" applyFont="1" applyAlignment="1">
      <alignment horizontal="left" vertical="center" wrapText="1"/>
    </xf>
    <xf numFmtId="0" fontId="46" fillId="0" borderId="0" xfId="0" applyFont="1" applyAlignment="1">
      <alignment horizontal="left" vertical="center" wrapText="1"/>
    </xf>
    <xf numFmtId="0" fontId="18" fillId="0" borderId="0" xfId="0" applyFont="1" applyAlignment="1">
      <alignment vertical="center" wrapText="1"/>
    </xf>
    <xf numFmtId="0" fontId="10" fillId="0" borderId="0" xfId="0" quotePrefix="1" applyFont="1" applyAlignment="1">
      <alignment horizontal="left" vertical="center" shrinkToFit="1"/>
    </xf>
    <xf numFmtId="3" fontId="15" fillId="0" borderId="0" xfId="1" applyNumberFormat="1" applyFont="1" applyFill="1" applyBorder="1" applyAlignment="1">
      <alignment horizontal="right" vertical="center" shrinkToFit="1"/>
    </xf>
    <xf numFmtId="0" fontId="6" fillId="4" borderId="17" xfId="0" applyFont="1" applyFill="1" applyBorder="1" applyAlignment="1">
      <alignment horizontal="center" vertical="center" wrapText="1"/>
    </xf>
    <xf numFmtId="0" fontId="47" fillId="0" borderId="0" xfId="0" applyFont="1" applyAlignment="1">
      <alignment vertical="top" wrapText="1"/>
    </xf>
    <xf numFmtId="0" fontId="6" fillId="0" borderId="0" xfId="0" applyFont="1" applyAlignment="1">
      <alignment horizontal="center" vertical="center" wrapText="1"/>
    </xf>
    <xf numFmtId="0" fontId="6" fillId="0" borderId="0" xfId="0" applyFont="1" applyAlignment="1">
      <alignment horizontal="center" vertical="center"/>
    </xf>
    <xf numFmtId="0" fontId="18" fillId="0" borderId="0" xfId="0" applyFont="1" applyAlignment="1">
      <alignment vertical="top" wrapText="1"/>
    </xf>
    <xf numFmtId="0" fontId="33" fillId="3" borderId="3"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10" fillId="0" borderId="0" xfId="0" applyFont="1" applyAlignment="1">
      <alignment horizontal="center" vertical="center"/>
    </xf>
    <xf numFmtId="0" fontId="66" fillId="0" borderId="0" xfId="0" applyFont="1" applyAlignment="1">
      <alignment vertical="center" wrapText="1"/>
    </xf>
    <xf numFmtId="0" fontId="37" fillId="0" borderId="0" xfId="7" applyFont="1" applyAlignment="1">
      <alignment horizontal="left" vertical="center"/>
    </xf>
    <xf numFmtId="0" fontId="40" fillId="9" borderId="63" xfId="5" applyFont="1" applyFill="1" applyBorder="1" applyAlignment="1">
      <alignment horizontal="center" vertical="center"/>
    </xf>
    <xf numFmtId="0" fontId="29" fillId="3" borderId="63" xfId="0" applyFont="1" applyFill="1" applyBorder="1" applyAlignment="1">
      <alignment vertical="center" shrinkToFit="1"/>
    </xf>
    <xf numFmtId="0" fontId="29" fillId="3" borderId="65" xfId="0" applyFont="1" applyFill="1" applyBorder="1" applyAlignment="1">
      <alignment vertical="center" shrinkToFit="1"/>
    </xf>
    <xf numFmtId="0" fontId="29" fillId="0" borderId="22" xfId="0" applyFont="1" applyBorder="1">
      <alignment vertical="center"/>
    </xf>
    <xf numFmtId="0" fontId="29" fillId="0" borderId="113" xfId="0" applyFont="1" applyBorder="1" applyAlignment="1">
      <alignment vertical="center" shrinkToFit="1"/>
    </xf>
    <xf numFmtId="0" fontId="29" fillId="0" borderId="22" xfId="0" applyFont="1" applyBorder="1" applyAlignment="1">
      <alignment vertical="center" shrinkToFit="1"/>
    </xf>
    <xf numFmtId="0" fontId="29" fillId="3" borderId="22" xfId="0" applyFont="1" applyFill="1" applyBorder="1" applyAlignment="1">
      <alignment vertical="center" shrinkToFit="1"/>
    </xf>
    <xf numFmtId="0" fontId="29" fillId="15" borderId="69" xfId="0" applyFont="1" applyFill="1" applyBorder="1">
      <alignment vertical="center"/>
    </xf>
    <xf numFmtId="0" fontId="29" fillId="3" borderId="71" xfId="0" applyFont="1" applyFill="1" applyBorder="1" applyAlignment="1">
      <alignment vertical="center" shrinkToFit="1"/>
    </xf>
    <xf numFmtId="0" fontId="29" fillId="3" borderId="114" xfId="0" applyFont="1" applyFill="1" applyBorder="1" applyAlignment="1">
      <alignment vertical="center" shrinkToFit="1"/>
    </xf>
    <xf numFmtId="0" fontId="29" fillId="3" borderId="69" xfId="0" applyFont="1" applyFill="1" applyBorder="1" applyAlignment="1">
      <alignment vertical="center" shrinkToFit="1"/>
    </xf>
    <xf numFmtId="0" fontId="29" fillId="0" borderId="73" xfId="0" applyFont="1" applyBorder="1">
      <alignment vertical="center"/>
    </xf>
    <xf numFmtId="0" fontId="29" fillId="0" borderId="17" xfId="0" applyFont="1" applyBorder="1">
      <alignment vertical="center"/>
    </xf>
    <xf numFmtId="0" fontId="29" fillId="0" borderId="115" xfId="0" applyFont="1" applyBorder="1">
      <alignment vertical="center"/>
    </xf>
    <xf numFmtId="0" fontId="40" fillId="0" borderId="67" xfId="5" applyFont="1" applyBorder="1" applyAlignment="1">
      <alignment vertical="center" shrinkToFit="1"/>
    </xf>
    <xf numFmtId="0" fontId="29" fillId="3" borderId="71" xfId="0" applyFont="1" applyFill="1" applyBorder="1">
      <alignment vertical="center"/>
    </xf>
    <xf numFmtId="0" fontId="29" fillId="0" borderId="1" xfId="0" applyFont="1" applyBorder="1" applyAlignment="1">
      <alignment horizontal="right" vertical="center"/>
    </xf>
    <xf numFmtId="0" fontId="29" fillId="3" borderId="116" xfId="0" applyFont="1" applyFill="1" applyBorder="1">
      <alignment vertical="center"/>
    </xf>
    <xf numFmtId="0" fontId="29" fillId="3" borderId="117" xfId="0" applyFont="1" applyFill="1" applyBorder="1">
      <alignment vertical="center"/>
    </xf>
    <xf numFmtId="183" fontId="16" fillId="3" borderId="6" xfId="1" applyNumberFormat="1" applyFont="1" applyFill="1" applyBorder="1" applyAlignment="1">
      <alignment horizontal="right" vertical="center" shrinkToFit="1"/>
    </xf>
    <xf numFmtId="183" fontId="16" fillId="3" borderId="10" xfId="1" applyNumberFormat="1" applyFont="1" applyFill="1" applyBorder="1" applyAlignment="1">
      <alignment horizontal="left" vertical="center" shrinkToFit="1"/>
    </xf>
    <xf numFmtId="183" fontId="15" fillId="3" borderId="57" xfId="1" applyNumberFormat="1" applyFont="1" applyFill="1" applyBorder="1" applyAlignment="1">
      <alignment horizontal="left" vertical="center" shrinkToFit="1"/>
    </xf>
    <xf numFmtId="183" fontId="16" fillId="3" borderId="6" xfId="1" applyNumberFormat="1" applyFont="1" applyFill="1" applyBorder="1" applyAlignment="1" applyProtection="1">
      <alignment horizontal="right" vertical="center" shrinkToFit="1"/>
    </xf>
    <xf numFmtId="183" fontId="16" fillId="3" borderId="10" xfId="1" applyNumberFormat="1" applyFont="1" applyFill="1" applyBorder="1" applyAlignment="1" applyProtection="1">
      <alignment horizontal="right" vertical="center" shrinkToFit="1"/>
    </xf>
    <xf numFmtId="183" fontId="16" fillId="3" borderId="13" xfId="1" applyNumberFormat="1" applyFont="1" applyFill="1" applyBorder="1" applyAlignment="1" applyProtection="1">
      <alignment horizontal="right" vertical="center" shrinkToFit="1"/>
    </xf>
    <xf numFmtId="183" fontId="16" fillId="3" borderId="6" xfId="1" applyNumberFormat="1" applyFont="1" applyFill="1" applyBorder="1" applyAlignment="1" applyProtection="1">
      <alignment horizontal="center" vertical="center" shrinkToFit="1"/>
    </xf>
    <xf numFmtId="183" fontId="16" fillId="3" borderId="10" xfId="1" applyNumberFormat="1" applyFont="1" applyFill="1" applyBorder="1" applyAlignment="1" applyProtection="1">
      <alignment horizontal="center" vertical="center" shrinkToFit="1"/>
    </xf>
    <xf numFmtId="183" fontId="16" fillId="3" borderId="13" xfId="1" applyNumberFormat="1" applyFont="1" applyFill="1" applyBorder="1" applyAlignment="1" applyProtection="1">
      <alignment horizontal="center" vertical="center" shrinkToFit="1"/>
    </xf>
    <xf numFmtId="183" fontId="15" fillId="3" borderId="6" xfId="1" applyNumberFormat="1" applyFont="1" applyFill="1" applyBorder="1" applyAlignment="1" applyProtection="1">
      <alignment horizontal="right" vertical="center" shrinkToFit="1"/>
    </xf>
    <xf numFmtId="183" fontId="15" fillId="3" borderId="10" xfId="1" applyNumberFormat="1" applyFont="1" applyFill="1" applyBorder="1" applyAlignment="1" applyProtection="1">
      <alignment horizontal="right" vertical="center" shrinkToFit="1"/>
    </xf>
    <xf numFmtId="183" fontId="15" fillId="3" borderId="13" xfId="1" applyNumberFormat="1" applyFont="1" applyFill="1" applyBorder="1" applyAlignment="1" applyProtection="1">
      <alignment horizontal="right" vertical="center" shrinkToFit="1"/>
    </xf>
    <xf numFmtId="0" fontId="6" fillId="0" borderId="0" xfId="0" applyFont="1" applyAlignment="1">
      <alignment horizontal="center" vertical="center" shrinkToFit="1"/>
    </xf>
    <xf numFmtId="0" fontId="6" fillId="3" borderId="98" xfId="0" applyFont="1" applyFill="1" applyBorder="1" applyAlignment="1" applyProtection="1">
      <alignment horizontal="center" vertical="center"/>
      <protection locked="0"/>
    </xf>
    <xf numFmtId="0" fontId="6" fillId="3" borderId="99" xfId="0" applyFont="1" applyFill="1" applyBorder="1" applyAlignment="1" applyProtection="1">
      <alignment horizontal="center" vertical="center"/>
      <protection locked="0"/>
    </xf>
    <xf numFmtId="0" fontId="6" fillId="3" borderId="100" xfId="0" applyFont="1" applyFill="1" applyBorder="1" applyAlignment="1" applyProtection="1">
      <alignment horizontal="center" vertical="center"/>
      <protection locked="0"/>
    </xf>
    <xf numFmtId="0" fontId="4" fillId="0" borderId="0" xfId="0" applyFont="1" applyAlignment="1">
      <alignment horizontal="center" vertical="center" shrinkToFit="1"/>
    </xf>
    <xf numFmtId="0" fontId="4" fillId="11" borderId="98" xfId="0" applyFont="1" applyFill="1" applyBorder="1" applyAlignment="1">
      <alignment horizontal="center" vertical="center"/>
    </xf>
    <xf numFmtId="0" fontId="4" fillId="11" borderId="99" xfId="0" applyFont="1" applyFill="1" applyBorder="1" applyAlignment="1">
      <alignment horizontal="center" vertical="center"/>
    </xf>
    <xf numFmtId="0" fontId="4" fillId="11" borderId="100" xfId="0" applyFont="1" applyFill="1" applyBorder="1" applyAlignment="1">
      <alignment horizontal="center" vertical="center"/>
    </xf>
    <xf numFmtId="58" fontId="4" fillId="11" borderId="0" xfId="0" applyNumberFormat="1" applyFont="1" applyFill="1" applyAlignment="1">
      <alignment horizontal="right" vertical="center"/>
    </xf>
    <xf numFmtId="0" fontId="4" fillId="11" borderId="0" xfId="0" applyFont="1" applyFill="1" applyAlignment="1">
      <alignment horizontal="righ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shrinkToFit="1"/>
    </xf>
    <xf numFmtId="0" fontId="7" fillId="0" borderId="3" xfId="0" applyFont="1" applyBorder="1" applyAlignment="1">
      <alignment vertical="center" shrinkToFit="1"/>
    </xf>
    <xf numFmtId="0" fontId="7" fillId="0" borderId="4" xfId="0" applyFont="1" applyBorder="1" applyAlignment="1">
      <alignment vertical="center" shrinkToFit="1"/>
    </xf>
    <xf numFmtId="0" fontId="10" fillId="0" borderId="0" xfId="0" applyFont="1" applyAlignment="1">
      <alignment vertical="center" wrapText="1"/>
    </xf>
    <xf numFmtId="0" fontId="12" fillId="4" borderId="2" xfId="0" applyFont="1" applyFill="1" applyBorder="1">
      <alignment vertical="center"/>
    </xf>
    <xf numFmtId="0" fontId="12" fillId="4" borderId="4" xfId="0" applyFont="1" applyFill="1" applyBorder="1">
      <alignment vertical="center"/>
    </xf>
    <xf numFmtId="0" fontId="13" fillId="4" borderId="2" xfId="0" applyFont="1" applyFill="1" applyBorder="1" applyAlignment="1">
      <alignment horizontal="center" vertical="center" shrinkToFit="1"/>
    </xf>
    <xf numFmtId="0" fontId="13" fillId="4" borderId="4" xfId="0" applyFont="1" applyFill="1" applyBorder="1" applyAlignment="1">
      <alignment horizontal="center" vertical="center" shrinkToFit="1"/>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4" fillId="0" borderId="0" xfId="0" applyFont="1" applyAlignment="1">
      <alignment horizontal="lef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2" fillId="4" borderId="5" xfId="0" applyFont="1" applyFill="1" applyBorder="1" applyAlignment="1">
      <alignment vertical="center" wrapText="1" shrinkToFit="1"/>
    </xf>
    <xf numFmtId="0" fontId="12" fillId="4" borderId="6" xfId="0" applyFont="1" applyFill="1" applyBorder="1" applyAlignment="1">
      <alignment vertical="center" wrapText="1" shrinkToFit="1"/>
    </xf>
    <xf numFmtId="0" fontId="12" fillId="4" borderId="9" xfId="0" applyFont="1" applyFill="1" applyBorder="1" applyAlignment="1">
      <alignment vertical="center" wrapText="1" shrinkToFit="1"/>
    </xf>
    <xf numFmtId="0" fontId="12" fillId="4" borderId="10" xfId="0" applyFont="1" applyFill="1" applyBorder="1" applyAlignment="1">
      <alignment vertical="center" wrapText="1" shrinkToFit="1"/>
    </xf>
    <xf numFmtId="0" fontId="73" fillId="3" borderId="5" xfId="0" applyFont="1" applyFill="1" applyBorder="1" applyAlignment="1">
      <alignment horizontal="center" vertical="center" shrinkToFit="1"/>
    </xf>
    <xf numFmtId="0" fontId="73" fillId="3" borderId="6" xfId="0" applyFont="1" applyFill="1" applyBorder="1" applyAlignment="1">
      <alignment horizontal="center" vertical="center" shrinkToFit="1"/>
    </xf>
    <xf numFmtId="202" fontId="73" fillId="3" borderId="5" xfId="0" applyNumberFormat="1" applyFont="1" applyFill="1" applyBorder="1" applyAlignment="1">
      <alignment horizontal="center" vertical="center" shrinkToFit="1"/>
    </xf>
    <xf numFmtId="202" fontId="73" fillId="3" borderId="6" xfId="0" applyNumberFormat="1" applyFont="1" applyFill="1" applyBorder="1" applyAlignment="1">
      <alignment horizontal="center" vertical="center" shrinkToFit="1"/>
    </xf>
    <xf numFmtId="0" fontId="14" fillId="3" borderId="9" xfId="0" applyFont="1" applyFill="1" applyBorder="1" applyAlignment="1" applyProtection="1">
      <alignment horizontal="center" vertical="center" shrinkToFit="1"/>
      <protection locked="0"/>
    </xf>
    <xf numFmtId="0" fontId="14" fillId="3" borderId="10" xfId="0" applyFont="1" applyFill="1" applyBorder="1" applyAlignment="1" applyProtection="1">
      <alignment horizontal="center" vertical="center" shrinkToFit="1"/>
      <protection locked="0"/>
    </xf>
    <xf numFmtId="202" fontId="14" fillId="3" borderId="9" xfId="0" applyNumberFormat="1" applyFont="1" applyFill="1" applyBorder="1" applyAlignment="1" applyProtection="1">
      <alignment horizontal="center" vertical="center" shrinkToFit="1"/>
      <protection locked="0"/>
    </xf>
    <xf numFmtId="202" fontId="14" fillId="3" borderId="10" xfId="0" applyNumberFormat="1" applyFont="1" applyFill="1" applyBorder="1" applyAlignment="1" applyProtection="1">
      <alignment horizontal="center" vertical="center" shrinkToFit="1"/>
      <protection locked="0"/>
    </xf>
    <xf numFmtId="0" fontId="14" fillId="3" borderId="5"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202" fontId="14" fillId="3" borderId="5" xfId="0" applyNumberFormat="1" applyFont="1" applyFill="1" applyBorder="1" applyAlignment="1">
      <alignment horizontal="center" vertical="center" shrinkToFit="1"/>
    </xf>
    <xf numFmtId="202" fontId="14" fillId="3" borderId="6" xfId="0" applyNumberFormat="1" applyFont="1" applyFill="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202" fontId="14" fillId="0" borderId="5" xfId="0" applyNumberFormat="1" applyFont="1" applyBorder="1" applyAlignment="1">
      <alignment horizontal="center" vertical="center" shrinkToFit="1"/>
    </xf>
    <xf numFmtId="202" fontId="14" fillId="0" borderId="6" xfId="0" applyNumberFormat="1" applyFont="1" applyBorder="1" applyAlignment="1">
      <alignment horizontal="center" vertical="center" shrinkToFit="1"/>
    </xf>
    <xf numFmtId="0" fontId="14" fillId="0" borderId="9" xfId="0" applyFont="1"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202" fontId="14" fillId="0" borderId="9" xfId="0" applyNumberFormat="1" applyFont="1" applyBorder="1" applyAlignment="1" applyProtection="1">
      <alignment horizontal="center" vertical="center" shrinkToFit="1"/>
      <protection locked="0"/>
    </xf>
    <xf numFmtId="202" fontId="14" fillId="0" borderId="10" xfId="0" applyNumberFormat="1" applyFont="1" applyBorder="1" applyAlignment="1" applyProtection="1">
      <alignment horizontal="center" vertical="center" shrinkToFit="1"/>
      <protection locked="0"/>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52" fillId="4" borderId="103" xfId="0" applyFont="1" applyFill="1" applyBorder="1" applyAlignment="1">
      <alignment horizontal="center" vertical="center" wrapText="1"/>
    </xf>
    <xf numFmtId="0" fontId="52" fillId="4" borderId="105" xfId="0" applyFont="1" applyFill="1" applyBorder="1" applyAlignment="1">
      <alignment horizontal="center" vertical="center" wrapText="1"/>
    </xf>
    <xf numFmtId="0" fontId="73" fillId="4" borderId="104" xfId="0" applyFont="1" applyFill="1" applyBorder="1" applyAlignment="1">
      <alignment horizontal="center" vertical="center" wrapText="1"/>
    </xf>
    <xf numFmtId="0" fontId="73" fillId="4" borderId="10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2" fillId="4" borderId="7" xfId="0" applyFont="1" applyFill="1" applyBorder="1" applyAlignment="1">
      <alignment vertical="center" wrapText="1"/>
    </xf>
    <xf numFmtId="0" fontId="12" fillId="4" borderId="11" xfId="0" applyFont="1" applyFill="1" applyBorder="1" applyAlignment="1">
      <alignment vertical="center" wrapText="1"/>
    </xf>
    <xf numFmtId="176" fontId="15" fillId="3" borderId="5" xfId="1" applyNumberFormat="1" applyFont="1" applyFill="1" applyBorder="1" applyAlignment="1" applyProtection="1">
      <alignment horizontal="right" vertical="center" shrinkToFit="1"/>
    </xf>
    <xf numFmtId="176" fontId="15" fillId="3" borderId="6" xfId="1" applyNumberFormat="1" applyFont="1" applyFill="1" applyBorder="1" applyAlignment="1" applyProtection="1">
      <alignment horizontal="right" vertical="center" shrinkToFit="1"/>
    </xf>
    <xf numFmtId="177" fontId="15" fillId="0" borderId="107" xfId="1" applyNumberFormat="1" applyFont="1" applyFill="1" applyBorder="1" applyAlignment="1" applyProtection="1">
      <alignment horizontal="center" vertical="center" shrinkToFit="1"/>
    </xf>
    <xf numFmtId="177" fontId="15" fillId="0" borderId="108" xfId="1" applyNumberFormat="1" applyFont="1" applyFill="1" applyBorder="1" applyAlignment="1" applyProtection="1">
      <alignment horizontal="center" vertical="center" shrinkToFit="1"/>
    </xf>
    <xf numFmtId="177" fontId="15" fillId="0" borderId="15" xfId="1" applyNumberFormat="1" applyFont="1" applyFill="1" applyBorder="1" applyAlignment="1" applyProtection="1">
      <alignment horizontal="center" vertical="center" shrinkToFit="1"/>
    </xf>
    <xf numFmtId="177" fontId="15" fillId="0" borderId="16" xfId="1" applyNumberFormat="1" applyFont="1" applyFill="1" applyBorder="1" applyAlignment="1" applyProtection="1">
      <alignment horizontal="center" vertical="center" shrinkToFit="1"/>
    </xf>
    <xf numFmtId="178" fontId="15" fillId="3" borderId="14" xfId="1" applyNumberFormat="1" applyFont="1" applyFill="1" applyBorder="1" applyAlignment="1" applyProtection="1">
      <alignment horizontal="right" vertical="center" shrinkToFit="1"/>
      <protection locked="0"/>
    </xf>
    <xf numFmtId="178" fontId="15" fillId="3" borderId="10" xfId="1" applyNumberFormat="1" applyFont="1" applyFill="1" applyBorder="1" applyAlignment="1" applyProtection="1">
      <alignment horizontal="right" vertical="center" shrinkToFit="1"/>
      <protection locked="0"/>
    </xf>
    <xf numFmtId="0" fontId="73" fillId="4" borderId="5" xfId="0" applyFont="1" applyFill="1" applyBorder="1" applyAlignment="1">
      <alignment horizontal="left" wrapText="1"/>
    </xf>
    <xf numFmtId="0" fontId="73" fillId="4" borderId="6" xfId="0" applyFont="1" applyFill="1" applyBorder="1" applyAlignment="1">
      <alignment horizontal="left" wrapText="1"/>
    </xf>
    <xf numFmtId="0" fontId="73" fillId="4" borderId="8" xfId="0" applyFont="1" applyFill="1" applyBorder="1" applyAlignment="1">
      <alignment horizontal="left" wrapText="1"/>
    </xf>
    <xf numFmtId="0" fontId="73" fillId="4" borderId="13" xfId="0" applyFont="1" applyFill="1" applyBorder="1" applyAlignment="1">
      <alignment horizontal="left" wrapText="1"/>
    </xf>
    <xf numFmtId="177" fontId="15" fillId="0" borderId="17" xfId="1" applyNumberFormat="1" applyFont="1" applyFill="1" applyBorder="1" applyAlignment="1" applyProtection="1">
      <alignment horizontal="right" vertical="center" shrinkToFit="1"/>
    </xf>
    <xf numFmtId="177" fontId="15" fillId="0" borderId="11" xfId="1" applyNumberFormat="1" applyFont="1" applyFill="1" applyBorder="1" applyAlignment="1" applyProtection="1">
      <alignment horizontal="right" vertical="center" shrinkToFit="1"/>
    </xf>
    <xf numFmtId="181" fontId="15" fillId="0" borderId="110" xfId="1" applyNumberFormat="1" applyFont="1" applyFill="1" applyBorder="1" applyAlignment="1" applyProtection="1">
      <alignment horizontal="right" vertical="center" shrinkToFit="1"/>
      <protection locked="0"/>
    </xf>
    <xf numFmtId="181" fontId="15" fillId="0" borderId="105" xfId="1" applyNumberFormat="1" applyFont="1" applyFill="1" applyBorder="1" applyAlignment="1" applyProtection="1">
      <alignment horizontal="right" vertical="center" shrinkToFit="1"/>
      <protection locked="0"/>
    </xf>
    <xf numFmtId="179" fontId="15" fillId="0" borderId="109" xfId="0" applyNumberFormat="1" applyFont="1" applyBorder="1" applyAlignment="1" applyProtection="1">
      <alignment horizontal="right" vertical="center" shrinkToFit="1"/>
      <protection locked="0"/>
    </xf>
    <xf numFmtId="179" fontId="15" fillId="0" borderId="106" xfId="0" applyNumberFormat="1" applyFont="1" applyBorder="1" applyAlignment="1" applyProtection="1">
      <alignment horizontal="right" vertical="center" shrinkToFit="1"/>
      <protection locked="0"/>
    </xf>
    <xf numFmtId="205" fontId="6" fillId="0" borderId="5" xfId="1" applyNumberFormat="1" applyFont="1" applyFill="1" applyBorder="1" applyAlignment="1" applyProtection="1">
      <alignment vertical="center" shrinkToFit="1"/>
    </xf>
    <xf numFmtId="205" fontId="6" fillId="0" borderId="9" xfId="1" applyNumberFormat="1" applyFont="1" applyFill="1" applyBorder="1" applyAlignment="1" applyProtection="1">
      <alignment vertical="center" shrinkToFit="1"/>
    </xf>
    <xf numFmtId="205" fontId="6" fillId="0" borderId="12" xfId="1" applyNumberFormat="1" applyFont="1" applyFill="1" applyBorder="1" applyAlignment="1" applyProtection="1">
      <alignment horizontal="center" vertical="center" shrinkToFit="1"/>
    </xf>
    <xf numFmtId="205" fontId="6" fillId="0" borderId="14" xfId="1" applyNumberFormat="1" applyFont="1" applyFill="1" applyBorder="1" applyAlignment="1" applyProtection="1">
      <alignment horizontal="center" vertical="center" shrinkToFit="1"/>
    </xf>
    <xf numFmtId="0" fontId="6" fillId="4" borderId="7" xfId="0" applyFont="1" applyFill="1" applyBorder="1" applyAlignment="1">
      <alignment horizontal="left" vertical="center" wrapText="1"/>
    </xf>
    <xf numFmtId="0" fontId="6" fillId="4" borderId="17" xfId="0" applyFont="1" applyFill="1" applyBorder="1" applyAlignment="1">
      <alignment horizontal="left" vertical="center" wrapText="1"/>
    </xf>
    <xf numFmtId="0" fontId="6" fillId="4" borderId="11" xfId="0" applyFont="1" applyFill="1" applyBorder="1" applyAlignment="1">
      <alignment horizontal="left" vertical="center" wrapText="1"/>
    </xf>
    <xf numFmtId="176" fontId="15" fillId="0" borderId="5" xfId="1" applyNumberFormat="1" applyFont="1" applyFill="1" applyBorder="1" applyAlignment="1" applyProtection="1">
      <alignment horizontal="right" vertical="center" shrinkToFit="1"/>
    </xf>
    <xf numFmtId="176" fontId="15" fillId="0" borderId="6" xfId="1" applyNumberFormat="1" applyFont="1" applyFill="1" applyBorder="1" applyAlignment="1" applyProtection="1">
      <alignment horizontal="right" vertical="center" shrinkToFit="1"/>
    </xf>
    <xf numFmtId="178" fontId="15" fillId="0" borderId="14" xfId="1" applyNumberFormat="1" applyFont="1" applyFill="1" applyBorder="1" applyAlignment="1" applyProtection="1">
      <alignment horizontal="right" vertical="center" shrinkToFit="1"/>
      <protection locked="0"/>
    </xf>
    <xf numFmtId="178" fontId="15" fillId="0" borderId="10" xfId="1" applyNumberFormat="1" applyFont="1" applyFill="1" applyBorder="1" applyAlignment="1" applyProtection="1">
      <alignment horizontal="right" vertical="center" shrinkToFit="1"/>
      <protection locked="0"/>
    </xf>
    <xf numFmtId="206" fontId="16" fillId="3" borderId="7" xfId="1" applyNumberFormat="1" applyFont="1" applyFill="1" applyBorder="1" applyAlignment="1" applyProtection="1">
      <alignment horizontal="right" vertical="center" wrapText="1"/>
    </xf>
    <xf numFmtId="206" fontId="53" fillId="3" borderId="7" xfId="1" applyNumberFormat="1" applyFont="1" applyFill="1" applyBorder="1" applyAlignment="1" applyProtection="1">
      <alignment horizontal="right" vertical="center" wrapText="1"/>
    </xf>
    <xf numFmtId="208" fontId="15" fillId="3" borderId="10" xfId="1" applyNumberFormat="1" applyFont="1" applyFill="1" applyBorder="1" applyAlignment="1" applyProtection="1">
      <alignment horizontal="right" vertical="center" shrinkToFit="1"/>
      <protection locked="0"/>
    </xf>
    <xf numFmtId="208" fontId="15" fillId="3" borderId="11" xfId="1" applyNumberFormat="1" applyFont="1" applyFill="1" applyBorder="1" applyAlignment="1" applyProtection="1">
      <alignment horizontal="right" vertical="center" shrinkToFit="1"/>
      <protection locked="0"/>
    </xf>
    <xf numFmtId="208" fontId="54" fillId="3" borderId="11" xfId="1" applyNumberFormat="1" applyFont="1" applyFill="1" applyBorder="1" applyAlignment="1" applyProtection="1">
      <alignment horizontal="right" vertical="center" shrinkToFit="1"/>
      <protection locked="0"/>
    </xf>
    <xf numFmtId="0" fontId="12" fillId="4" borderId="7" xfId="0" applyFont="1" applyFill="1" applyBorder="1" applyAlignment="1">
      <alignment horizontal="center" vertical="center" wrapText="1" shrinkToFit="1"/>
    </xf>
    <xf numFmtId="0" fontId="12" fillId="4" borderId="11" xfId="0" applyFont="1" applyFill="1" applyBorder="1" applyAlignment="1">
      <alignment horizontal="center" vertical="center" wrapText="1" shrinkToFit="1"/>
    </xf>
    <xf numFmtId="0" fontId="12" fillId="4" borderId="5" xfId="0" applyFont="1" applyFill="1" applyBorder="1" applyAlignment="1">
      <alignment vertical="center" wrapText="1"/>
    </xf>
    <xf numFmtId="0" fontId="12" fillId="4" borderId="9" xfId="0" applyFont="1" applyFill="1" applyBorder="1" applyAlignment="1">
      <alignment vertical="center" wrapText="1"/>
    </xf>
    <xf numFmtId="176" fontId="15" fillId="0" borderId="12" xfId="1" applyNumberFormat="1" applyFont="1" applyFill="1" applyBorder="1" applyAlignment="1" applyProtection="1">
      <alignment horizontal="right" vertical="center" shrinkToFit="1"/>
    </xf>
    <xf numFmtId="176" fontId="15" fillId="0" borderId="111" xfId="1" applyNumberFormat="1" applyFont="1" applyFill="1" applyBorder="1" applyAlignment="1" applyProtection="1">
      <alignment horizontal="right" vertical="center" shrinkToFit="1"/>
    </xf>
    <xf numFmtId="181" fontId="15" fillId="0" borderId="9" xfId="1" applyNumberFormat="1" applyFont="1" applyFill="1" applyBorder="1" applyAlignment="1" applyProtection="1">
      <alignment horizontal="right" vertical="center" shrinkToFit="1"/>
      <protection locked="0"/>
    </xf>
    <xf numFmtId="181" fontId="15" fillId="0" borderId="14" xfId="1" applyNumberFormat="1" applyFont="1" applyFill="1" applyBorder="1" applyAlignment="1" applyProtection="1">
      <alignment horizontal="right" vertical="center" shrinkToFit="1"/>
      <protection locked="0"/>
    </xf>
    <xf numFmtId="181" fontId="15" fillId="0" borderId="112" xfId="1" applyNumberFormat="1" applyFont="1" applyFill="1" applyBorder="1" applyAlignment="1" applyProtection="1">
      <alignment horizontal="right" vertical="center" shrinkToFit="1"/>
      <protection locked="0"/>
    </xf>
    <xf numFmtId="0" fontId="10" fillId="0" borderId="0" xfId="0" applyFont="1" applyAlignment="1">
      <alignment horizontal="left" vertical="top" wrapText="1"/>
    </xf>
    <xf numFmtId="0" fontId="6" fillId="4" borderId="5" xfId="0" applyFont="1" applyFill="1" applyBorder="1" applyAlignment="1">
      <alignment horizontal="center" vertical="center" wrapText="1" shrinkToFit="1"/>
    </xf>
    <xf numFmtId="0" fontId="6" fillId="4" borderId="12" xfId="0" applyFont="1" applyFill="1" applyBorder="1" applyAlignment="1">
      <alignment horizontal="center" vertical="center" wrapText="1" shrinkToFit="1"/>
    </xf>
    <xf numFmtId="0" fontId="6" fillId="4" borderId="6" xfId="0" applyFont="1" applyFill="1" applyBorder="1" applyAlignment="1">
      <alignment horizontal="center" vertical="center" wrapText="1" shrinkToFit="1"/>
    </xf>
    <xf numFmtId="0" fontId="6" fillId="4" borderId="8" xfId="0" applyFont="1" applyFill="1" applyBorder="1" applyAlignment="1">
      <alignment horizontal="center" vertical="center" wrapText="1" shrinkToFit="1"/>
    </xf>
    <xf numFmtId="0" fontId="6" fillId="4" borderId="0" xfId="0" applyFont="1" applyFill="1" applyAlignment="1">
      <alignment horizontal="center" vertical="center" wrapText="1" shrinkToFit="1"/>
    </xf>
    <xf numFmtId="0" fontId="6" fillId="4" borderId="13" xfId="0" applyFont="1" applyFill="1" applyBorder="1" applyAlignment="1">
      <alignment horizontal="center" vertical="center" wrapText="1" shrinkToFit="1"/>
    </xf>
    <xf numFmtId="0" fontId="6" fillId="4" borderId="5"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1"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4" xfId="0" applyFont="1" applyFill="1" applyBorder="1" applyAlignment="1">
      <alignment horizontal="center" vertical="center"/>
    </xf>
    <xf numFmtId="0" fontId="10" fillId="0" borderId="0" xfId="0" applyFont="1" applyAlignment="1">
      <alignment horizontal="left" vertical="center" wrapText="1" shrinkToFit="1"/>
    </xf>
    <xf numFmtId="0" fontId="10" fillId="0" borderId="0" xfId="0" applyFont="1" applyAlignment="1">
      <alignment horizontal="left" vertical="top" wrapText="1" indent="1"/>
    </xf>
    <xf numFmtId="0" fontId="6" fillId="4" borderId="1" xfId="0" applyFont="1" applyFill="1" applyBorder="1" applyAlignment="1">
      <alignment horizontal="center" vertical="center" wrapText="1"/>
    </xf>
    <xf numFmtId="176" fontId="6" fillId="3" borderId="8" xfId="0" applyNumberFormat="1" applyFont="1" applyFill="1" applyBorder="1" applyAlignment="1">
      <alignment horizontal="center" vertical="center"/>
    </xf>
    <xf numFmtId="176" fontId="6" fillId="3" borderId="0" xfId="0" applyNumberFormat="1" applyFont="1" applyFill="1" applyAlignment="1">
      <alignment horizontal="center" vertical="center"/>
    </xf>
    <xf numFmtId="176" fontId="6" fillId="3" borderId="13" xfId="0" applyNumberFormat="1" applyFont="1" applyFill="1" applyBorder="1" applyAlignment="1">
      <alignment horizontal="center" vertical="center"/>
    </xf>
    <xf numFmtId="177" fontId="15" fillId="3" borderId="11" xfId="1" applyNumberFormat="1" applyFont="1" applyFill="1" applyBorder="1" applyAlignment="1" applyProtection="1">
      <alignment horizontal="right" vertical="center" shrinkToFit="1"/>
      <protection locked="0"/>
    </xf>
    <xf numFmtId="0" fontId="17" fillId="4" borderId="5" xfId="0" applyFont="1" applyFill="1" applyBorder="1" applyAlignment="1">
      <alignment horizontal="center" vertical="center" wrapText="1" shrinkToFit="1"/>
    </xf>
    <xf numFmtId="0" fontId="17" fillId="4" borderId="12" xfId="0" applyFont="1" applyFill="1" applyBorder="1" applyAlignment="1">
      <alignment horizontal="center" vertical="center" wrapText="1" shrinkToFit="1"/>
    </xf>
    <xf numFmtId="0" fontId="17" fillId="4" borderId="6" xfId="0" applyFont="1" applyFill="1" applyBorder="1" applyAlignment="1">
      <alignment horizontal="center" vertical="center" wrapText="1" shrinkToFit="1"/>
    </xf>
    <xf numFmtId="0" fontId="17" fillId="4" borderId="9" xfId="0" applyFont="1" applyFill="1" applyBorder="1" applyAlignment="1">
      <alignment horizontal="center" vertical="center" wrapText="1" shrinkToFit="1"/>
    </xf>
    <xf numFmtId="0" fontId="17" fillId="4" borderId="14" xfId="0" applyFont="1" applyFill="1" applyBorder="1" applyAlignment="1">
      <alignment horizontal="center" vertical="center" wrapText="1" shrinkToFit="1"/>
    </xf>
    <xf numFmtId="0" fontId="17" fillId="4" borderId="10" xfId="0" applyFont="1" applyFill="1" applyBorder="1" applyAlignment="1">
      <alignment horizontal="center" vertical="center" wrapText="1" shrinkToFit="1"/>
    </xf>
    <xf numFmtId="206" fontId="15" fillId="3" borderId="7" xfId="1" applyNumberFormat="1" applyFont="1" applyFill="1" applyBorder="1" applyAlignment="1" applyProtection="1">
      <alignment horizontal="right" vertical="center" shrinkToFit="1"/>
    </xf>
    <xf numFmtId="206" fontId="54" fillId="3" borderId="7" xfId="1" applyNumberFormat="1" applyFont="1" applyFill="1" applyBorder="1" applyAlignment="1" applyProtection="1">
      <alignment horizontal="right" vertical="center" shrinkToFit="1"/>
    </xf>
    <xf numFmtId="0" fontId="9" fillId="0" borderId="0" xfId="0" applyFont="1" applyAlignment="1">
      <alignment horizontal="center" vertical="center"/>
    </xf>
    <xf numFmtId="0" fontId="11" fillId="0" borderId="0" xfId="0" applyFont="1" applyAlignment="1">
      <alignment horizontal="left" vertical="center"/>
    </xf>
    <xf numFmtId="0" fontId="47" fillId="0" borderId="0" xfId="0" applyFont="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6" fillId="4" borderId="1" xfId="0" applyFont="1" applyFill="1" applyBorder="1" applyAlignment="1">
      <alignment horizontal="center" vertical="center" shrinkToFit="1"/>
    </xf>
    <xf numFmtId="0" fontId="18" fillId="0" borderId="0" xfId="0" applyFont="1" applyAlignment="1">
      <alignment vertical="top" wrapText="1"/>
    </xf>
    <xf numFmtId="181" fontId="15" fillId="3" borderId="11" xfId="1" applyNumberFormat="1" applyFont="1" applyFill="1" applyBorder="1" applyAlignment="1" applyProtection="1">
      <alignment horizontal="right" vertical="center" shrinkToFit="1"/>
      <protection locked="0"/>
    </xf>
    <xf numFmtId="3" fontId="15" fillId="3" borderId="9" xfId="1" applyNumberFormat="1" applyFont="1" applyFill="1" applyBorder="1" applyAlignment="1" applyProtection="1">
      <alignment horizontal="right" vertical="center" shrinkToFit="1"/>
    </xf>
    <xf numFmtId="3" fontId="15" fillId="3" borderId="14" xfId="1" applyNumberFormat="1" applyFont="1" applyFill="1" applyBorder="1" applyAlignment="1" applyProtection="1">
      <alignment horizontal="right" vertical="center" shrinkToFit="1"/>
    </xf>
    <xf numFmtId="179" fontId="15" fillId="2" borderId="11" xfId="0" applyNumberFormat="1" applyFont="1" applyFill="1" applyBorder="1" applyAlignment="1">
      <alignment vertical="center" shrinkToFit="1"/>
    </xf>
    <xf numFmtId="0" fontId="6" fillId="4" borderId="7" xfId="0" applyFont="1" applyFill="1" applyBorder="1" applyAlignment="1">
      <alignment horizontal="center" vertical="center" wrapText="1"/>
    </xf>
    <xf numFmtId="0" fontId="6" fillId="4" borderId="11" xfId="0" applyFont="1" applyFill="1" applyBorder="1" applyAlignment="1">
      <alignment horizontal="center" vertical="center" wrapText="1"/>
    </xf>
    <xf numFmtId="184" fontId="15" fillId="3" borderId="7" xfId="1" applyNumberFormat="1" applyFont="1" applyFill="1" applyBorder="1" applyAlignment="1" applyProtection="1">
      <alignment horizontal="right" vertical="center" shrinkToFit="1"/>
    </xf>
    <xf numFmtId="182" fontId="15" fillId="3" borderId="5" xfId="1" applyNumberFormat="1" applyFont="1" applyFill="1" applyBorder="1" applyAlignment="1" applyProtection="1">
      <alignment horizontal="right" vertical="center" shrinkToFit="1"/>
    </xf>
    <xf numFmtId="182" fontId="15" fillId="3" borderId="12" xfId="1" applyNumberFormat="1" applyFont="1" applyFill="1" applyBorder="1" applyAlignment="1" applyProtection="1">
      <alignment horizontal="right" vertical="center" shrinkToFit="1"/>
    </xf>
    <xf numFmtId="180" fontId="15" fillId="2" borderId="7" xfId="0" applyNumberFormat="1" applyFont="1" applyFill="1" applyBorder="1" applyAlignment="1">
      <alignment vertical="center" shrinkToFit="1"/>
    </xf>
    <xf numFmtId="0" fontId="18" fillId="0" borderId="77" xfId="0" applyFont="1" applyBorder="1" applyAlignment="1">
      <alignment horizontal="left" vertical="center" wrapText="1"/>
    </xf>
    <xf numFmtId="0" fontId="18" fillId="0" borderId="78" xfId="0" applyFont="1" applyBorder="1" applyAlignment="1">
      <alignment horizontal="left" vertical="center" wrapText="1"/>
    </xf>
    <xf numFmtId="0" fontId="18" fillId="0" borderId="79" xfId="0" applyFont="1" applyBorder="1" applyAlignment="1">
      <alignment horizontal="left" vertical="center" wrapText="1"/>
    </xf>
    <xf numFmtId="0" fontId="18" fillId="0" borderId="80" xfId="0" applyFont="1" applyBorder="1" applyAlignment="1">
      <alignment horizontal="left" vertical="center" wrapText="1"/>
    </xf>
    <xf numFmtId="0" fontId="18" fillId="0" borderId="0" xfId="0" applyFont="1" applyAlignment="1">
      <alignment horizontal="left" vertical="center" wrapText="1"/>
    </xf>
    <xf numFmtId="0" fontId="18" fillId="0" borderId="81" xfId="0" applyFont="1" applyBorder="1" applyAlignment="1">
      <alignment horizontal="left" vertical="center" wrapText="1"/>
    </xf>
    <xf numFmtId="176" fontId="16" fillId="3" borderId="7" xfId="1" applyNumberFormat="1" applyFont="1" applyFill="1" applyBorder="1" applyAlignment="1" applyProtection="1">
      <alignment horizontal="right" vertical="center" shrinkToFit="1"/>
    </xf>
    <xf numFmtId="0" fontId="6" fillId="4" borderId="17" xfId="0" applyFont="1" applyFill="1" applyBorder="1" applyAlignment="1">
      <alignment horizontal="center" vertical="center" wrapText="1"/>
    </xf>
    <xf numFmtId="184" fontId="15" fillId="2" borderId="8" xfId="1" applyNumberFormat="1" applyFont="1" applyFill="1" applyBorder="1" applyAlignment="1" applyProtection="1">
      <alignment horizontal="right" vertical="center" shrinkToFit="1"/>
    </xf>
    <xf numFmtId="184" fontId="15" fillId="2" borderId="0" xfId="1" applyNumberFormat="1" applyFont="1" applyFill="1" applyBorder="1" applyAlignment="1" applyProtection="1">
      <alignment horizontal="right" vertical="center" shrinkToFit="1"/>
    </xf>
    <xf numFmtId="185" fontId="23" fillId="0" borderId="18" xfId="1" applyNumberFormat="1" applyFont="1" applyFill="1" applyBorder="1" applyAlignment="1" applyProtection="1">
      <alignment horizontal="left" vertical="center"/>
    </xf>
    <xf numFmtId="185" fontId="23" fillId="0" borderId="19" xfId="1" applyNumberFormat="1" applyFont="1" applyFill="1" applyBorder="1" applyAlignment="1" applyProtection="1">
      <alignment horizontal="left" vertical="center"/>
    </xf>
    <xf numFmtId="185" fontId="23" fillId="0" borderId="20" xfId="1" applyNumberFormat="1" applyFont="1" applyFill="1" applyBorder="1" applyAlignment="1" applyProtection="1">
      <alignment horizontal="left" vertical="center"/>
    </xf>
    <xf numFmtId="185" fontId="23" fillId="0" borderId="15" xfId="1" applyNumberFormat="1" applyFont="1" applyFill="1" applyBorder="1" applyAlignment="1" applyProtection="1">
      <alignment horizontal="left" vertical="center"/>
    </xf>
    <xf numFmtId="185" fontId="23" fillId="0" borderId="21" xfId="1" applyNumberFormat="1" applyFont="1" applyFill="1" applyBorder="1" applyAlignment="1" applyProtection="1">
      <alignment horizontal="left" vertical="center"/>
    </xf>
    <xf numFmtId="185" fontId="23" fillId="0" borderId="16" xfId="1" applyNumberFormat="1" applyFont="1" applyFill="1" applyBorder="1" applyAlignment="1" applyProtection="1">
      <alignment horizontal="left" vertical="center"/>
    </xf>
    <xf numFmtId="180" fontId="15" fillId="2" borderId="0" xfId="1" applyNumberFormat="1" applyFont="1" applyFill="1" applyBorder="1" applyAlignment="1" applyProtection="1">
      <alignment horizontal="right" vertical="center" shrinkToFit="1"/>
    </xf>
    <xf numFmtId="180" fontId="15" fillId="2" borderId="13" xfId="1" applyNumberFormat="1" applyFont="1" applyFill="1" applyBorder="1" applyAlignment="1" applyProtection="1">
      <alignment horizontal="right" vertical="center" shrinkToFit="1"/>
    </xf>
    <xf numFmtId="178" fontId="15" fillId="2" borderId="11" xfId="1" applyNumberFormat="1" applyFont="1" applyFill="1" applyBorder="1" applyAlignment="1" applyProtection="1">
      <alignment horizontal="right" vertical="center" shrinkToFit="1"/>
    </xf>
    <xf numFmtId="178" fontId="15" fillId="2" borderId="9" xfId="1" applyNumberFormat="1" applyFont="1" applyFill="1" applyBorder="1" applyAlignment="1" applyProtection="1">
      <alignment horizontal="right" vertical="center" shrinkToFit="1"/>
    </xf>
    <xf numFmtId="179" fontId="15" fillId="2" borderId="10" xfId="0" applyNumberFormat="1" applyFont="1" applyFill="1" applyBorder="1" applyAlignment="1">
      <alignment vertical="center" shrinkToFit="1"/>
    </xf>
    <xf numFmtId="179" fontId="15" fillId="2" borderId="17" xfId="0" applyNumberFormat="1" applyFont="1" applyFill="1" applyBorder="1" applyAlignment="1">
      <alignment vertical="center" shrinkToFit="1"/>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18" fillId="0" borderId="0" xfId="0" applyFont="1" applyAlignment="1">
      <alignment vertical="center" wrapText="1"/>
    </xf>
    <xf numFmtId="0" fontId="18" fillId="0" borderId="13" xfId="0" applyFont="1" applyBorder="1" applyAlignment="1">
      <alignment vertical="center" wrapText="1"/>
    </xf>
    <xf numFmtId="177" fontId="15" fillId="3" borderId="2" xfId="1" applyNumberFormat="1" applyFont="1" applyFill="1" applyBorder="1" applyAlignment="1" applyProtection="1">
      <alignment horizontal="right" vertical="center" shrinkToFit="1"/>
      <protection locked="0"/>
    </xf>
    <xf numFmtId="177" fontId="15" fillId="3" borderId="4" xfId="1" applyNumberFormat="1" applyFont="1" applyFill="1" applyBorder="1" applyAlignment="1" applyProtection="1">
      <alignment horizontal="right" vertical="center" shrinkToFit="1"/>
      <protection locked="0"/>
    </xf>
    <xf numFmtId="0" fontId="47" fillId="0" borderId="77" xfId="0" applyFont="1" applyBorder="1" applyAlignment="1">
      <alignment horizontal="left" vertical="top" wrapText="1"/>
    </xf>
    <xf numFmtId="0" fontId="47" fillId="0" borderId="78" xfId="0" applyFont="1" applyBorder="1" applyAlignment="1">
      <alignment horizontal="left" vertical="top" wrapText="1"/>
    </xf>
    <xf numFmtId="0" fontId="47" fillId="0" borderId="79" xfId="0" applyFont="1" applyBorder="1" applyAlignment="1">
      <alignment horizontal="left" vertical="top" wrapText="1"/>
    </xf>
    <xf numFmtId="0" fontId="47" fillId="0" borderId="80" xfId="0" applyFont="1" applyBorder="1" applyAlignment="1">
      <alignment horizontal="left" vertical="top" wrapText="1"/>
    </xf>
    <xf numFmtId="0" fontId="47" fillId="0" borderId="0" xfId="0" applyFont="1" applyAlignment="1">
      <alignment horizontal="left" vertical="top" wrapText="1"/>
    </xf>
    <xf numFmtId="0" fontId="47" fillId="0" borderId="81" xfId="0" applyFont="1" applyBorder="1" applyAlignment="1">
      <alignment horizontal="left" vertical="top" wrapText="1"/>
    </xf>
    <xf numFmtId="0" fontId="6" fillId="0" borderId="0" xfId="0" applyFont="1" applyAlignment="1">
      <alignment horizontal="center" vertical="center" wrapText="1"/>
    </xf>
    <xf numFmtId="176" fontId="15" fillId="3" borderId="22" xfId="1" applyNumberFormat="1" applyFont="1" applyFill="1" applyBorder="1" applyAlignment="1" applyProtection="1">
      <alignment horizontal="right" vertical="center" wrapText="1"/>
    </xf>
    <xf numFmtId="180" fontId="15" fillId="2" borderId="17" xfId="0" applyNumberFormat="1" applyFont="1" applyFill="1" applyBorder="1" applyAlignment="1">
      <alignment vertical="center" wrapText="1" shrinkToFit="1"/>
    </xf>
    <xf numFmtId="182" fontId="15" fillId="0" borderId="0" xfId="1" applyNumberFormat="1" applyFont="1" applyFill="1" applyBorder="1" applyAlignment="1">
      <alignment horizontal="right" vertical="center" wrapText="1" shrinkToFit="1"/>
    </xf>
    <xf numFmtId="181" fontId="15" fillId="3" borderId="9" xfId="1" applyNumberFormat="1" applyFont="1" applyFill="1" applyBorder="1" applyAlignment="1" applyProtection="1">
      <alignment horizontal="right" shrinkToFit="1"/>
      <protection locked="0"/>
    </xf>
    <xf numFmtId="181" fontId="15" fillId="3" borderId="14" xfId="1" applyNumberFormat="1" applyFont="1" applyFill="1" applyBorder="1" applyAlignment="1" applyProtection="1">
      <alignment horizontal="right" shrinkToFit="1"/>
      <protection locked="0"/>
    </xf>
    <xf numFmtId="181" fontId="15" fillId="3" borderId="10" xfId="1" applyNumberFormat="1" applyFont="1" applyFill="1" applyBorder="1" applyAlignment="1" applyProtection="1">
      <alignment horizontal="right" shrinkToFit="1"/>
      <protection locked="0"/>
    </xf>
    <xf numFmtId="179" fontId="15" fillId="2" borderId="11" xfId="0" applyNumberFormat="1" applyFont="1" applyFill="1" applyBorder="1" applyAlignment="1">
      <alignment vertical="center" wrapText="1" shrinkToFit="1"/>
    </xf>
    <xf numFmtId="3" fontId="15" fillId="0" borderId="0" xfId="1" applyNumberFormat="1" applyFont="1" applyFill="1" applyBorder="1" applyAlignment="1">
      <alignment horizontal="right" vertical="center" shrinkToFit="1"/>
    </xf>
    <xf numFmtId="0" fontId="47" fillId="0" borderId="0" xfId="0" applyFont="1" applyAlignment="1">
      <alignment vertical="center" wrapText="1"/>
    </xf>
    <xf numFmtId="0" fontId="47" fillId="0" borderId="81" xfId="0" applyFont="1" applyBorder="1" applyAlignment="1">
      <alignment vertical="center" wrapText="1"/>
    </xf>
    <xf numFmtId="0" fontId="55" fillId="0" borderId="80" xfId="0" applyFont="1" applyBorder="1" applyAlignment="1">
      <alignment horizontal="left" vertical="center" wrapText="1"/>
    </xf>
    <xf numFmtId="0" fontId="55" fillId="0" borderId="0" xfId="0" applyFont="1" applyAlignment="1">
      <alignment horizontal="left" vertical="center" wrapText="1"/>
    </xf>
    <xf numFmtId="179" fontId="15" fillId="2" borderId="9" xfId="0" applyNumberFormat="1" applyFont="1" applyFill="1" applyBorder="1" applyAlignment="1">
      <alignment vertical="center" wrapText="1" shrinkToFit="1"/>
    </xf>
    <xf numFmtId="179" fontId="15" fillId="2" borderId="14" xfId="0" applyNumberFormat="1" applyFont="1" applyFill="1" applyBorder="1" applyAlignment="1">
      <alignment vertical="center" wrapText="1" shrinkToFit="1"/>
    </xf>
    <xf numFmtId="179" fontId="15" fillId="2" borderId="10" xfId="0" applyNumberFormat="1" applyFont="1" applyFill="1" applyBorder="1" applyAlignment="1">
      <alignment vertical="center" wrapText="1" shrinkToFi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178" fontId="15" fillId="2" borderId="5" xfId="1" applyNumberFormat="1" applyFont="1" applyFill="1" applyBorder="1" applyAlignment="1" applyProtection="1">
      <alignment horizontal="right" vertical="center" shrinkToFit="1"/>
    </xf>
    <xf numFmtId="178" fontId="15" fillId="2" borderId="12" xfId="1" applyNumberFormat="1" applyFont="1" applyFill="1" applyBorder="1" applyAlignment="1" applyProtection="1">
      <alignment horizontal="right" vertical="center" shrinkToFit="1"/>
    </xf>
    <xf numFmtId="178" fontId="15" fillId="2" borderId="6" xfId="1" applyNumberFormat="1" applyFont="1" applyFill="1" applyBorder="1" applyAlignment="1" applyProtection="1">
      <alignment horizontal="right" vertical="center" shrinkToFit="1"/>
    </xf>
    <xf numFmtId="178" fontId="15" fillId="2" borderId="14" xfId="1" applyNumberFormat="1" applyFont="1" applyFill="1" applyBorder="1" applyAlignment="1" applyProtection="1">
      <alignment horizontal="right" vertical="center" shrinkToFit="1"/>
    </xf>
    <xf numFmtId="178" fontId="15" fillId="2" borderId="10" xfId="1" applyNumberFormat="1" applyFont="1" applyFill="1" applyBorder="1" applyAlignment="1" applyProtection="1">
      <alignment horizontal="right" vertical="center" shrinkToFit="1"/>
    </xf>
    <xf numFmtId="185" fontId="24" fillId="0" borderId="19" xfId="1" applyNumberFormat="1" applyFont="1" applyFill="1" applyBorder="1" applyAlignment="1" applyProtection="1">
      <alignment horizontal="left" vertical="center"/>
    </xf>
    <xf numFmtId="185" fontId="24" fillId="0" borderId="20" xfId="1" applyNumberFormat="1" applyFont="1" applyFill="1" applyBorder="1" applyAlignment="1" applyProtection="1">
      <alignment horizontal="left" vertical="center"/>
    </xf>
    <xf numFmtId="185" fontId="24" fillId="0" borderId="21" xfId="1" applyNumberFormat="1" applyFont="1" applyFill="1" applyBorder="1" applyAlignment="1" applyProtection="1">
      <alignment horizontal="left" vertical="center"/>
    </xf>
    <xf numFmtId="185" fontId="24" fillId="0" borderId="16" xfId="1" applyNumberFormat="1" applyFont="1" applyFill="1" applyBorder="1" applyAlignment="1" applyProtection="1">
      <alignment horizontal="left" vertical="center"/>
    </xf>
    <xf numFmtId="179" fontId="15" fillId="2" borderId="5" xfId="0" applyNumberFormat="1" applyFont="1" applyFill="1" applyBorder="1" applyAlignment="1">
      <alignment vertical="center" wrapText="1" shrinkToFit="1"/>
    </xf>
    <xf numFmtId="179" fontId="15" fillId="2" borderId="12" xfId="0" applyNumberFormat="1" applyFont="1" applyFill="1" applyBorder="1" applyAlignment="1">
      <alignment vertical="center" wrapText="1" shrinkToFit="1"/>
    </xf>
    <xf numFmtId="179" fontId="15" fillId="2" borderId="6" xfId="0" applyNumberFormat="1" applyFont="1" applyFill="1" applyBorder="1" applyAlignment="1">
      <alignment vertical="center" wrapText="1" shrinkToFit="1"/>
    </xf>
    <xf numFmtId="0" fontId="47" fillId="0" borderId="80" xfId="0" applyFont="1" applyBorder="1" applyAlignment="1">
      <alignment horizontal="left" vertical="center" wrapText="1"/>
    </xf>
    <xf numFmtId="179" fontId="15" fillId="2" borderId="17" xfId="0" applyNumberFormat="1" applyFont="1" applyFill="1" applyBorder="1" applyAlignment="1">
      <alignment vertical="center" wrapText="1" shrinkToFit="1"/>
    </xf>
    <xf numFmtId="0" fontId="10" fillId="0" borderId="0" xfId="0" applyFont="1" applyAlignment="1">
      <alignment horizontal="center" vertical="center" wrapText="1"/>
    </xf>
    <xf numFmtId="182" fontId="54" fillId="3" borderId="5" xfId="1" applyNumberFormat="1" applyFont="1" applyFill="1" applyBorder="1" applyAlignment="1">
      <alignment horizontal="right" vertical="center" shrinkToFit="1"/>
    </xf>
    <xf numFmtId="182" fontId="54" fillId="3" borderId="12" xfId="1" applyNumberFormat="1" applyFont="1" applyFill="1" applyBorder="1" applyAlignment="1">
      <alignment horizontal="right" vertical="center" shrinkToFit="1"/>
    </xf>
    <xf numFmtId="180" fontId="15" fillId="2" borderId="5" xfId="0" applyNumberFormat="1" applyFont="1" applyFill="1" applyBorder="1" applyAlignment="1">
      <alignment vertical="center" shrinkToFit="1"/>
    </xf>
    <xf numFmtId="180" fontId="15" fillId="2" borderId="12" xfId="0" applyNumberFormat="1" applyFont="1" applyFill="1" applyBorder="1" applyAlignment="1">
      <alignment vertical="center" shrinkToFit="1"/>
    </xf>
    <xf numFmtId="180" fontId="15" fillId="2" borderId="6" xfId="0" applyNumberFormat="1" applyFont="1" applyFill="1" applyBorder="1" applyAlignment="1">
      <alignment vertical="center" shrinkToFit="1"/>
    </xf>
    <xf numFmtId="178" fontId="15" fillId="3" borderId="9" xfId="1" applyNumberFormat="1" applyFont="1" applyFill="1" applyBorder="1" applyAlignment="1" applyProtection="1">
      <alignment horizontal="right" vertical="center" shrinkToFit="1"/>
      <protection locked="0"/>
    </xf>
    <xf numFmtId="3" fontId="54" fillId="3" borderId="9" xfId="1" applyNumberFormat="1" applyFont="1" applyFill="1" applyBorder="1" applyAlignment="1">
      <alignment horizontal="right" vertical="center" shrinkToFit="1"/>
    </xf>
    <xf numFmtId="3" fontId="54" fillId="3" borderId="14" xfId="1" applyNumberFormat="1" applyFont="1" applyFill="1" applyBorder="1" applyAlignment="1">
      <alignment horizontal="right" vertical="center" shrinkToFit="1"/>
    </xf>
    <xf numFmtId="179" fontId="15" fillId="2" borderId="9" xfId="0" applyNumberFormat="1" applyFont="1" applyFill="1" applyBorder="1" applyAlignment="1">
      <alignment vertical="center" shrinkToFit="1"/>
    </xf>
    <xf numFmtId="179" fontId="15" fillId="2" borderId="14" xfId="0" applyNumberFormat="1" applyFont="1" applyFill="1" applyBorder="1" applyAlignment="1">
      <alignment vertical="center" shrinkToFit="1"/>
    </xf>
    <xf numFmtId="0" fontId="57" fillId="0" borderId="0" xfId="0" applyFont="1" applyAlignment="1">
      <alignment horizontal="left" vertical="center" wrapText="1"/>
    </xf>
    <xf numFmtId="0" fontId="47" fillId="0" borderId="82" xfId="0" applyFont="1" applyBorder="1" applyAlignment="1">
      <alignment vertical="center" wrapText="1"/>
    </xf>
    <xf numFmtId="0" fontId="47" fillId="0" borderId="83" xfId="0" applyFont="1" applyBorder="1" applyAlignment="1">
      <alignment vertical="center" wrapText="1"/>
    </xf>
    <xf numFmtId="0" fontId="47" fillId="0" borderId="5" xfId="0" applyFont="1" applyBorder="1" applyAlignment="1">
      <alignment horizontal="left" vertical="top" wrapText="1"/>
    </xf>
    <xf numFmtId="0" fontId="47" fillId="0" borderId="12" xfId="0" applyFont="1" applyBorder="1" applyAlignment="1">
      <alignment horizontal="left" vertical="top" wrapText="1"/>
    </xf>
    <xf numFmtId="0" fontId="47" fillId="0" borderId="8" xfId="0" applyFont="1" applyBorder="1" applyAlignment="1">
      <alignment horizontal="left" vertical="top" wrapText="1"/>
    </xf>
    <xf numFmtId="0" fontId="47" fillId="0" borderId="0" xfId="0" applyFont="1" applyAlignment="1">
      <alignment vertical="top" wrapText="1"/>
    </xf>
    <xf numFmtId="182" fontId="15" fillId="0" borderId="0" xfId="1" applyNumberFormat="1" applyFont="1" applyFill="1" applyBorder="1" applyAlignment="1">
      <alignment horizontal="right" vertical="center" shrinkToFit="1"/>
    </xf>
    <xf numFmtId="178" fontId="15" fillId="3" borderId="8" xfId="1" applyNumberFormat="1" applyFont="1" applyFill="1" applyBorder="1" applyAlignment="1" applyProtection="1">
      <alignment horizontal="right" vertical="center" shrinkToFit="1"/>
      <protection locked="0"/>
    </xf>
    <xf numFmtId="178" fontId="15" fillId="3" borderId="0" xfId="1" applyNumberFormat="1" applyFont="1" applyFill="1" applyBorder="1" applyAlignment="1" applyProtection="1">
      <alignment horizontal="right" vertical="center" shrinkToFit="1"/>
      <protection locked="0"/>
    </xf>
    <xf numFmtId="178" fontId="15" fillId="3" borderId="13" xfId="1" applyNumberFormat="1" applyFont="1" applyFill="1" applyBorder="1" applyAlignment="1" applyProtection="1">
      <alignment horizontal="right" vertical="center" shrinkToFit="1"/>
      <protection locked="0"/>
    </xf>
    <xf numFmtId="0" fontId="18" fillId="0" borderId="8" xfId="0" applyFont="1" applyBorder="1" applyAlignment="1">
      <alignment horizontal="center" vertical="center" wrapText="1"/>
    </xf>
    <xf numFmtId="0" fontId="18" fillId="0" borderId="0" xfId="0" applyFont="1" applyAlignment="1">
      <alignment horizontal="center" vertical="center" wrapText="1"/>
    </xf>
    <xf numFmtId="0" fontId="18" fillId="0" borderId="13" xfId="0" applyFont="1" applyBorder="1" applyAlignment="1">
      <alignment horizontal="center" vertical="center" wrapText="1"/>
    </xf>
    <xf numFmtId="179" fontId="15" fillId="2" borderId="2" xfId="0" applyNumberFormat="1" applyFont="1" applyFill="1" applyBorder="1" applyAlignment="1" applyProtection="1">
      <alignment horizontal="center" vertical="center" shrinkToFit="1"/>
      <protection locked="0"/>
    </xf>
    <xf numFmtId="179" fontId="15" fillId="2" borderId="3" xfId="0" applyNumberFormat="1" applyFont="1" applyFill="1" applyBorder="1" applyAlignment="1" applyProtection="1">
      <alignment horizontal="center" vertical="center" shrinkToFit="1"/>
      <protection locked="0"/>
    </xf>
    <xf numFmtId="179" fontId="15" fillId="2" borderId="4" xfId="0" applyNumberFormat="1" applyFont="1" applyFill="1" applyBorder="1" applyAlignment="1" applyProtection="1">
      <alignment horizontal="center" vertical="center" shrinkToFit="1"/>
      <protection locked="0"/>
    </xf>
    <xf numFmtId="0" fontId="18" fillId="0" borderId="5" xfId="0" applyFont="1" applyBorder="1" applyAlignment="1">
      <alignment horizontal="left" vertical="center" wrapText="1"/>
    </xf>
    <xf numFmtId="0" fontId="18" fillId="0" borderId="12" xfId="0" applyFont="1" applyBorder="1" applyAlignment="1">
      <alignment horizontal="left" vertical="center" wrapText="1"/>
    </xf>
    <xf numFmtId="0" fontId="18" fillId="0" borderId="6" xfId="0" applyFont="1" applyBorder="1" applyAlignment="1">
      <alignment horizontal="left" vertical="center" wrapText="1"/>
    </xf>
    <xf numFmtId="0" fontId="18" fillId="0" borderId="8" xfId="0" applyFont="1" applyBorder="1" applyAlignment="1">
      <alignment horizontal="left" vertical="center" wrapText="1"/>
    </xf>
    <xf numFmtId="0" fontId="18" fillId="0" borderId="13" xfId="0" applyFont="1" applyBorder="1" applyAlignment="1">
      <alignment horizontal="left" vertical="center" wrapText="1"/>
    </xf>
    <xf numFmtId="185" fontId="23" fillId="0" borderId="18" xfId="1" applyNumberFormat="1" applyFont="1" applyFill="1" applyBorder="1" applyAlignment="1" applyProtection="1">
      <alignment horizontal="left" vertical="center" shrinkToFit="1"/>
    </xf>
    <xf numFmtId="185" fontId="23" fillId="0" borderId="19" xfId="1" applyNumberFormat="1" applyFont="1" applyFill="1" applyBorder="1" applyAlignment="1" applyProtection="1">
      <alignment horizontal="left" vertical="center" shrinkToFit="1"/>
    </xf>
    <xf numFmtId="185" fontId="23" fillId="0" borderId="20" xfId="1" applyNumberFormat="1" applyFont="1" applyFill="1" applyBorder="1" applyAlignment="1" applyProtection="1">
      <alignment horizontal="left" vertical="center" shrinkToFit="1"/>
    </xf>
    <xf numFmtId="185" fontId="23" fillId="0" borderId="15" xfId="1" applyNumberFormat="1" applyFont="1" applyFill="1" applyBorder="1" applyAlignment="1" applyProtection="1">
      <alignment horizontal="left" vertical="center" shrinkToFit="1"/>
    </xf>
    <xf numFmtId="185" fontId="23" fillId="0" borderId="21" xfId="1" applyNumberFormat="1" applyFont="1" applyFill="1" applyBorder="1" applyAlignment="1" applyProtection="1">
      <alignment horizontal="left" vertical="center" shrinkToFit="1"/>
    </xf>
    <xf numFmtId="185" fontId="23" fillId="0" borderId="16" xfId="1" applyNumberFormat="1" applyFont="1" applyFill="1" applyBorder="1" applyAlignment="1" applyProtection="1">
      <alignment horizontal="left" vertical="center" shrinkToFit="1"/>
    </xf>
    <xf numFmtId="180" fontId="15" fillId="2" borderId="5" xfId="1" applyNumberFormat="1" applyFont="1" applyFill="1" applyBorder="1" applyAlignment="1" applyProtection="1">
      <alignment horizontal="right" vertical="center" shrinkToFit="1"/>
    </xf>
    <xf numFmtId="180" fontId="15" fillId="2" borderId="12" xfId="1" applyNumberFormat="1" applyFont="1" applyFill="1" applyBorder="1" applyAlignment="1" applyProtection="1">
      <alignment horizontal="right" vertical="center" shrinkToFit="1"/>
    </xf>
    <xf numFmtId="180" fontId="15" fillId="2" borderId="6" xfId="1" applyNumberFormat="1" applyFont="1" applyFill="1" applyBorder="1" applyAlignment="1" applyProtection="1">
      <alignment horizontal="right" vertical="center" shrinkToFit="1"/>
    </xf>
    <xf numFmtId="0" fontId="26" fillId="0" borderId="0" xfId="0" applyFont="1" applyAlignment="1">
      <alignment horizontal="right" vertical="center" wrapText="1"/>
    </xf>
    <xf numFmtId="0" fontId="26" fillId="0" borderId="13" xfId="0" applyFont="1" applyBorder="1" applyAlignment="1">
      <alignment horizontal="right" vertical="center" wrapText="1"/>
    </xf>
    <xf numFmtId="178" fontId="15" fillId="3" borderId="2" xfId="1" applyNumberFormat="1" applyFont="1" applyFill="1" applyBorder="1" applyAlignment="1" applyProtection="1">
      <alignment horizontal="right" vertical="center" wrapText="1"/>
      <protection locked="0"/>
    </xf>
    <xf numFmtId="178" fontId="15" fillId="3" borderId="3" xfId="1" applyNumberFormat="1" applyFont="1" applyFill="1" applyBorder="1" applyAlignment="1" applyProtection="1">
      <alignment horizontal="right" vertical="center" wrapText="1"/>
      <protection locked="0"/>
    </xf>
    <xf numFmtId="178" fontId="15" fillId="3" borderId="4" xfId="1" applyNumberFormat="1" applyFont="1" applyFill="1" applyBorder="1" applyAlignment="1" applyProtection="1">
      <alignment horizontal="right" vertical="center" wrapText="1"/>
      <protection locked="0"/>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33" fillId="4" borderId="3" xfId="0" applyFont="1" applyFill="1" applyBorder="1" applyAlignment="1">
      <alignment horizontal="center" vertical="center"/>
    </xf>
    <xf numFmtId="0" fontId="59" fillId="0" borderId="8" xfId="0" applyFont="1" applyBorder="1" applyAlignment="1">
      <alignment vertical="center" wrapText="1"/>
    </xf>
    <xf numFmtId="0" fontId="59" fillId="0" borderId="0" xfId="0" applyFont="1" applyAlignment="1">
      <alignment vertical="center" wrapText="1"/>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189" fontId="16" fillId="3" borderId="1" xfId="0" applyNumberFormat="1" applyFont="1" applyFill="1" applyBorder="1" applyAlignment="1" applyProtection="1">
      <alignment horizontal="right" vertical="center"/>
      <protection locked="0"/>
    </xf>
    <xf numFmtId="0" fontId="6" fillId="4" borderId="1" xfId="0" applyFont="1" applyFill="1" applyBorder="1" applyAlignment="1">
      <alignment horizontal="center" vertical="center"/>
    </xf>
    <xf numFmtId="0" fontId="6" fillId="4" borderId="14" xfId="0" applyFont="1" applyFill="1" applyBorder="1" applyAlignment="1">
      <alignment horizontal="center" vertical="center"/>
    </xf>
    <xf numFmtId="0" fontId="33" fillId="4" borderId="1" xfId="0" applyFont="1" applyFill="1" applyBorder="1" applyAlignment="1">
      <alignment horizontal="center" vertical="center"/>
    </xf>
    <xf numFmtId="0" fontId="26" fillId="4" borderId="5" xfId="0" applyFont="1" applyFill="1" applyBorder="1" applyAlignment="1">
      <alignment vertical="center" wrapText="1"/>
    </xf>
    <xf numFmtId="0" fontId="26" fillId="4" borderId="6" xfId="0" applyFont="1" applyFill="1" applyBorder="1" applyAlignment="1">
      <alignment vertical="center" wrapText="1"/>
    </xf>
    <xf numFmtId="0" fontId="26" fillId="4" borderId="9" xfId="0" applyFont="1" applyFill="1" applyBorder="1" applyAlignment="1">
      <alignment vertical="center" wrapText="1"/>
    </xf>
    <xf numFmtId="0" fontId="26" fillId="4" borderId="10" xfId="0" applyFont="1" applyFill="1" applyBorder="1" applyAlignment="1">
      <alignmen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26" fillId="0" borderId="26" xfId="0" applyFont="1" applyBorder="1" applyAlignment="1">
      <alignment horizontal="right" vertical="center"/>
    </xf>
    <xf numFmtId="0" fontId="26" fillId="0" borderId="0" xfId="0" applyFont="1" applyAlignment="1">
      <alignment horizontal="right" vertical="center"/>
    </xf>
    <xf numFmtId="0" fontId="26" fillId="0" borderId="13" xfId="0" applyFont="1" applyBorder="1" applyAlignment="1">
      <alignment horizontal="right" vertical="center"/>
    </xf>
    <xf numFmtId="0" fontId="26" fillId="0" borderId="8" xfId="0" applyFont="1" applyBorder="1" applyAlignment="1">
      <alignment horizontal="right" vertical="center" wrapText="1"/>
    </xf>
    <xf numFmtId="0" fontId="6" fillId="4" borderId="10" xfId="0" applyFont="1" applyFill="1" applyBorder="1" applyAlignment="1">
      <alignment horizontal="center" vertical="center" wrapText="1"/>
    </xf>
    <xf numFmtId="0" fontId="33" fillId="3" borderId="2" xfId="0" applyFont="1" applyFill="1" applyBorder="1" applyProtection="1">
      <alignment vertical="center"/>
      <protection locked="0"/>
    </xf>
    <xf numFmtId="0" fontId="33" fillId="3" borderId="3" xfId="0" applyFont="1" applyFill="1" applyBorder="1" applyProtection="1">
      <alignment vertical="center"/>
      <protection locked="0"/>
    </xf>
    <xf numFmtId="0" fontId="33" fillId="3" borderId="4" xfId="0" applyFont="1" applyFill="1" applyBorder="1" applyProtection="1">
      <alignment vertical="center"/>
      <protection locked="0"/>
    </xf>
    <xf numFmtId="0" fontId="6" fillId="4" borderId="7" xfId="0" applyFont="1" applyFill="1" applyBorder="1" applyAlignment="1">
      <alignment horizontal="center" vertical="center" textRotation="255"/>
    </xf>
    <xf numFmtId="0" fontId="6" fillId="4" borderId="17" xfId="0" applyFont="1" applyFill="1" applyBorder="1" applyAlignment="1">
      <alignment horizontal="center" vertical="center" textRotation="255"/>
    </xf>
    <xf numFmtId="0" fontId="6" fillId="4" borderId="11" xfId="0" applyFont="1" applyFill="1" applyBorder="1" applyAlignment="1">
      <alignment horizontal="center" vertical="center" textRotation="255"/>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28" fillId="0" borderId="0" xfId="0" applyFont="1" applyAlignment="1">
      <alignment vertical="center" wrapText="1"/>
    </xf>
    <xf numFmtId="0" fontId="10" fillId="3" borderId="2" xfId="0" applyFont="1" applyFill="1" applyBorder="1" applyAlignment="1" applyProtection="1">
      <alignment vertical="center" wrapText="1"/>
      <protection locked="0"/>
    </xf>
    <xf numFmtId="0" fontId="10" fillId="3" borderId="3"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0" fontId="46" fillId="0" borderId="0" xfId="0" applyFont="1" applyAlignment="1">
      <alignment horizontal="left" vertical="center" wrapText="1"/>
    </xf>
    <xf numFmtId="0" fontId="18" fillId="0" borderId="8" xfId="0" applyFont="1" applyBorder="1" applyAlignment="1">
      <alignment vertical="center" wrapText="1"/>
    </xf>
    <xf numFmtId="0" fontId="18" fillId="0" borderId="8" xfId="0" applyFont="1" applyBorder="1" applyAlignment="1">
      <alignment horizontal="left" vertical="center" shrinkToFit="1"/>
    </xf>
    <xf numFmtId="0" fontId="18" fillId="0" borderId="0" xfId="0" applyFont="1" applyAlignment="1">
      <alignment horizontal="left" vertical="center" shrinkToFit="1"/>
    </xf>
    <xf numFmtId="0" fontId="18" fillId="0" borderId="13" xfId="0" applyFont="1" applyBorder="1" applyAlignment="1">
      <alignment horizontal="left" vertical="center" shrinkToFi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10" fillId="0" borderId="8" xfId="0" quotePrefix="1" applyFont="1" applyBorder="1" applyAlignment="1">
      <alignment horizontal="left" vertical="center" shrinkToFit="1"/>
    </xf>
    <xf numFmtId="0" fontId="10" fillId="0" borderId="0" xfId="0" quotePrefix="1" applyFont="1" applyAlignment="1">
      <alignment horizontal="left" vertical="center" shrinkToFi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4" xfId="0" applyFont="1" applyBorder="1" applyAlignment="1">
      <alignment vertical="center" wrapText="1"/>
    </xf>
    <xf numFmtId="0" fontId="33" fillId="12" borderId="2" xfId="0" applyFont="1" applyFill="1" applyBorder="1" applyProtection="1">
      <alignment vertical="center"/>
      <protection locked="0"/>
    </xf>
    <xf numFmtId="0" fontId="33" fillId="12" borderId="3" xfId="0" applyFont="1" applyFill="1" applyBorder="1" applyProtection="1">
      <alignment vertical="center"/>
      <protection locked="0"/>
    </xf>
    <xf numFmtId="0" fontId="33" fillId="12" borderId="4" xfId="0" applyFont="1" applyFill="1" applyBorder="1" applyProtection="1">
      <alignment vertical="center"/>
      <protection locked="0"/>
    </xf>
    <xf numFmtId="0" fontId="6" fillId="4" borderId="1" xfId="0" applyFont="1" applyFill="1" applyBorder="1" applyAlignment="1">
      <alignment horizontal="center" vertical="center" textRotation="255"/>
    </xf>
    <xf numFmtId="0" fontId="6" fillId="0" borderId="5" xfId="0" applyFont="1" applyBorder="1" applyAlignment="1">
      <alignment vertical="center" textRotation="255" wrapText="1"/>
    </xf>
    <xf numFmtId="0" fontId="6" fillId="0" borderId="6" xfId="0" applyFont="1" applyBorder="1" applyAlignment="1">
      <alignment vertical="center" textRotation="255" wrapText="1"/>
    </xf>
    <xf numFmtId="0" fontId="6" fillId="0" borderId="8" xfId="0" applyFont="1" applyBorder="1" applyAlignment="1">
      <alignment vertical="center" textRotation="255" wrapText="1"/>
    </xf>
    <xf numFmtId="0" fontId="6" fillId="0" borderId="13" xfId="0" applyFont="1" applyBorder="1" applyAlignment="1">
      <alignment vertical="center" textRotation="255" wrapText="1"/>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3" xfId="0" applyFont="1" applyBorder="1" applyAlignment="1">
      <alignment horizontal="center" vertical="center" textRotation="255"/>
    </xf>
    <xf numFmtId="0" fontId="28" fillId="6" borderId="8" xfId="0" applyFont="1" applyFill="1" applyBorder="1" applyAlignment="1">
      <alignment vertical="center" wrapText="1"/>
    </xf>
    <xf numFmtId="0" fontId="28" fillId="6" borderId="0" xfId="0" applyFont="1" applyFill="1" applyAlignment="1">
      <alignment vertical="center" wrapText="1"/>
    </xf>
    <xf numFmtId="0" fontId="17" fillId="0" borderId="1" xfId="0" applyFont="1" applyBorder="1" applyAlignment="1">
      <alignment horizontal="center" vertical="center" shrinkToFit="1"/>
    </xf>
    <xf numFmtId="0" fontId="6" fillId="4" borderId="5"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28" fillId="0" borderId="8" xfId="0" applyFont="1" applyBorder="1" applyAlignment="1">
      <alignment vertical="center" wrapText="1"/>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3" fillId="5" borderId="2" xfId="0" applyFont="1" applyFill="1" applyBorder="1" applyAlignment="1">
      <alignment horizontal="center" vertical="center" wrapText="1"/>
    </xf>
    <xf numFmtId="0" fontId="63" fillId="5" borderId="3" xfId="0" applyFont="1" applyFill="1" applyBorder="1" applyAlignment="1">
      <alignment horizontal="center" vertical="center" wrapText="1"/>
    </xf>
    <xf numFmtId="0" fontId="63" fillId="5" borderId="4" xfId="0" applyFont="1" applyFill="1" applyBorder="1" applyAlignment="1">
      <alignment horizontal="center" vertical="center" wrapText="1"/>
    </xf>
    <xf numFmtId="0" fontId="6" fillId="0" borderId="9"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2" xfId="0" applyFont="1" applyBorder="1" applyAlignment="1">
      <alignment vertical="center" wrapText="1" shrinkToFit="1"/>
    </xf>
    <xf numFmtId="0" fontId="6" fillId="0" borderId="3" xfId="0" applyFont="1" applyBorder="1" applyAlignment="1">
      <alignment vertical="center" wrapText="1" shrinkToFit="1"/>
    </xf>
    <xf numFmtId="0" fontId="6" fillId="0" borderId="4" xfId="0" applyFont="1" applyBorder="1" applyAlignment="1">
      <alignment vertical="center" wrapText="1" shrinkToFit="1"/>
    </xf>
    <xf numFmtId="0" fontId="47" fillId="0" borderId="13" xfId="0" applyFont="1" applyBorder="1" applyAlignment="1">
      <alignment vertical="center" wrapText="1"/>
    </xf>
    <xf numFmtId="0" fontId="47" fillId="0" borderId="8" xfId="0" applyFont="1" applyBorder="1" applyAlignment="1">
      <alignment horizontal="right" vertical="center" wrapText="1"/>
    </xf>
    <xf numFmtId="0" fontId="47" fillId="0" borderId="0" xfId="0" applyFont="1" applyAlignment="1">
      <alignment horizontal="right" vertical="center" wrapText="1"/>
    </xf>
    <xf numFmtId="0" fontId="47" fillId="0" borderId="13" xfId="0" applyFont="1" applyBorder="1" applyAlignment="1">
      <alignment horizontal="right" vertical="center" wrapText="1"/>
    </xf>
    <xf numFmtId="0" fontId="48" fillId="0" borderId="2" xfId="0" applyFont="1" applyBorder="1" applyAlignment="1" applyProtection="1">
      <alignment horizontal="center" vertical="center"/>
      <protection locked="0"/>
    </xf>
    <xf numFmtId="0" fontId="48" fillId="0" borderId="3" xfId="0" applyFont="1" applyBorder="1" applyAlignment="1" applyProtection="1">
      <alignment horizontal="center" vertical="center"/>
      <protection locked="0"/>
    </xf>
    <xf numFmtId="0" fontId="48" fillId="0" borderId="4" xfId="0" applyFont="1" applyBorder="1" applyAlignment="1" applyProtection="1">
      <alignment horizontal="center" vertical="center"/>
      <protection locked="0"/>
    </xf>
    <xf numFmtId="0" fontId="47" fillId="0" borderId="37" xfId="0" applyFont="1" applyBorder="1" applyAlignment="1">
      <alignment vertical="top" wrapText="1"/>
    </xf>
    <xf numFmtId="0" fontId="39" fillId="0" borderId="32" xfId="0" applyFont="1" applyBorder="1" applyAlignment="1">
      <alignment vertical="center" wrapText="1"/>
    </xf>
    <xf numFmtId="198" fontId="54" fillId="0" borderId="1" xfId="0" applyNumberFormat="1" applyFont="1" applyBorder="1" applyProtection="1">
      <alignment vertical="center"/>
      <protection locked="0"/>
    </xf>
    <xf numFmtId="0" fontId="63" fillId="5" borderId="3" xfId="0" applyFont="1" applyFill="1" applyBorder="1" applyAlignment="1">
      <alignment horizontal="center" vertical="center"/>
    </xf>
    <xf numFmtId="0" fontId="63" fillId="5" borderId="4"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47" fillId="0" borderId="37" xfId="0" applyFont="1" applyBorder="1" applyAlignment="1">
      <alignment horizontal="left" vertical="top" wrapText="1"/>
    </xf>
    <xf numFmtId="0" fontId="47" fillId="0" borderId="0" xfId="0" applyFont="1" applyAlignment="1">
      <alignment horizontal="left" vertical="center" shrinkToFit="1"/>
    </xf>
    <xf numFmtId="0" fontId="47" fillId="0" borderId="13" xfId="0" applyFont="1" applyBorder="1" applyAlignment="1">
      <alignment horizontal="left" vertical="center" shrinkToFit="1"/>
    </xf>
    <xf numFmtId="0" fontId="48" fillId="0" borderId="1" xfId="0" applyFont="1" applyBorder="1" applyAlignment="1" applyProtection="1">
      <alignment horizontal="center" vertical="center"/>
      <protection locked="0"/>
    </xf>
    <xf numFmtId="0" fontId="6" fillId="4" borderId="5" xfId="0" applyFont="1" applyFill="1" applyBorder="1" applyAlignment="1">
      <alignment horizontal="center" vertical="center" textRotation="255" wrapText="1"/>
    </xf>
    <xf numFmtId="0" fontId="6" fillId="4" borderId="12" xfId="0" applyFont="1" applyFill="1" applyBorder="1" applyAlignment="1">
      <alignment horizontal="center" vertical="center" textRotation="255" wrapText="1"/>
    </xf>
    <xf numFmtId="0" fontId="6" fillId="4" borderId="8" xfId="0" applyFont="1" applyFill="1" applyBorder="1" applyAlignment="1">
      <alignment horizontal="center" vertical="center" textRotation="255" wrapText="1"/>
    </xf>
    <xf numFmtId="0" fontId="6" fillId="4" borderId="0" xfId="0" applyFont="1" applyFill="1" applyAlignment="1">
      <alignment horizontal="center" vertical="center" textRotation="255" wrapText="1"/>
    </xf>
    <xf numFmtId="0" fontId="6" fillId="4" borderId="9" xfId="0" applyFont="1" applyFill="1" applyBorder="1" applyAlignment="1">
      <alignment horizontal="center" vertical="center" textRotation="255" wrapText="1"/>
    </xf>
    <xf numFmtId="0" fontId="6" fillId="4" borderId="14" xfId="0" applyFont="1" applyFill="1" applyBorder="1" applyAlignment="1">
      <alignment horizontal="center" vertical="center" textRotation="255" wrapText="1"/>
    </xf>
    <xf numFmtId="0" fontId="33" fillId="0" borderId="2" xfId="0" applyFont="1" applyBorder="1" applyAlignment="1">
      <alignment vertical="center" wrapText="1"/>
    </xf>
    <xf numFmtId="0" fontId="33" fillId="0" borderId="3" xfId="0" applyFont="1" applyBorder="1" applyAlignment="1">
      <alignment vertical="center" wrapText="1"/>
    </xf>
    <xf numFmtId="0" fontId="33" fillId="0" borderId="4" xfId="0" applyFont="1" applyBorder="1" applyAlignment="1">
      <alignment vertical="center" wrapText="1"/>
    </xf>
    <xf numFmtId="0" fontId="10" fillId="0" borderId="2" xfId="0" applyFont="1" applyBorder="1" applyProtection="1">
      <alignment vertical="center"/>
      <protection locked="0"/>
    </xf>
    <xf numFmtId="0" fontId="10" fillId="0" borderId="3" xfId="0" applyFont="1" applyBorder="1" applyProtection="1">
      <alignment vertical="center"/>
      <protection locked="0"/>
    </xf>
    <xf numFmtId="0" fontId="10" fillId="0" borderId="4" xfId="0" applyFont="1" applyBorder="1" applyProtection="1">
      <alignment vertical="center"/>
      <protection locked="0"/>
    </xf>
    <xf numFmtId="0" fontId="39" fillId="0" borderId="0" xfId="0" applyFont="1" applyAlignment="1">
      <alignment vertical="top" wrapText="1"/>
    </xf>
    <xf numFmtId="0" fontId="33" fillId="4" borderId="5"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6" xfId="0" applyFont="1" applyFill="1" applyBorder="1" applyAlignment="1">
      <alignment horizontal="center" vertical="center"/>
    </xf>
    <xf numFmtId="0" fontId="33" fillId="4" borderId="5" xfId="0" applyFont="1" applyFill="1" applyBorder="1" applyAlignment="1">
      <alignment horizontal="center" vertical="center" wrapText="1"/>
    </xf>
    <xf numFmtId="0" fontId="33" fillId="4" borderId="12"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10" fillId="0" borderId="76" xfId="0" applyFont="1" applyBorder="1" applyAlignment="1">
      <alignment vertical="center" wrapText="1"/>
    </xf>
    <xf numFmtId="0" fontId="33" fillId="3" borderId="9" xfId="0" applyFont="1" applyFill="1" applyBorder="1" applyAlignment="1" applyProtection="1">
      <alignment horizontal="center" vertical="center" wrapText="1"/>
      <protection locked="0"/>
    </xf>
    <xf numFmtId="0" fontId="33" fillId="3" borderId="10" xfId="0" applyFont="1" applyFill="1" applyBorder="1" applyAlignment="1" applyProtection="1">
      <alignment horizontal="center" vertical="center" wrapText="1"/>
      <protection locked="0"/>
    </xf>
    <xf numFmtId="0" fontId="13" fillId="3" borderId="2" xfId="0" applyFont="1" applyFill="1" applyBorder="1" applyAlignment="1" applyProtection="1">
      <alignment horizontal="left" vertical="center" wrapText="1"/>
      <protection locked="0"/>
    </xf>
    <xf numFmtId="0" fontId="13" fillId="3" borderId="3" xfId="0" applyFont="1" applyFill="1" applyBorder="1" applyAlignment="1" applyProtection="1">
      <alignment horizontal="left" vertical="center" wrapText="1"/>
      <protection locked="0"/>
    </xf>
    <xf numFmtId="0" fontId="13" fillId="3" borderId="4" xfId="0" applyFont="1" applyFill="1" applyBorder="1" applyAlignment="1" applyProtection="1">
      <alignment horizontal="left" vertical="center" wrapText="1"/>
      <protection locked="0"/>
    </xf>
    <xf numFmtId="190" fontId="33" fillId="3" borderId="2" xfId="0" applyNumberFormat="1" applyFont="1" applyFill="1" applyBorder="1" applyAlignment="1" applyProtection="1">
      <alignment horizontal="center" vertical="center"/>
      <protection locked="0"/>
    </xf>
    <xf numFmtId="190" fontId="33" fillId="3" borderId="3" xfId="0" applyNumberFormat="1" applyFont="1" applyFill="1" applyBorder="1" applyAlignment="1" applyProtection="1">
      <alignment horizontal="center" vertical="center"/>
      <protection locked="0"/>
    </xf>
    <xf numFmtId="190" fontId="33" fillId="3" borderId="2" xfId="0" applyNumberFormat="1" applyFont="1" applyFill="1" applyBorder="1" applyAlignment="1" applyProtection="1">
      <alignment horizontal="center" vertical="center" wrapText="1"/>
      <protection locked="0"/>
    </xf>
    <xf numFmtId="190" fontId="33" fillId="3" borderId="3" xfId="0" applyNumberFormat="1" applyFont="1" applyFill="1" applyBorder="1" applyAlignment="1" applyProtection="1">
      <alignment horizontal="center" vertical="center" wrapText="1"/>
      <protection locked="0"/>
    </xf>
    <xf numFmtId="0" fontId="33" fillId="0" borderId="0" xfId="0" applyFont="1" applyAlignment="1">
      <alignment horizontal="left" vertical="center" wrapText="1"/>
    </xf>
    <xf numFmtId="0" fontId="52" fillId="0" borderId="8" xfId="0" applyFont="1" applyBorder="1" applyAlignment="1">
      <alignment horizontal="left" vertical="center" wrapText="1"/>
    </xf>
    <xf numFmtId="0" fontId="52" fillId="0" borderId="0" xfId="0" applyFont="1" applyAlignment="1">
      <alignment horizontal="left" vertical="center" wrapText="1"/>
    </xf>
    <xf numFmtId="0" fontId="13" fillId="0" borderId="8" xfId="0" applyFont="1" applyBorder="1" applyAlignment="1">
      <alignment horizontal="left" vertical="center" wrapText="1"/>
    </xf>
    <xf numFmtId="0" fontId="13" fillId="0" borderId="0" xfId="0" applyFont="1" applyAlignment="1">
      <alignment horizontal="left" vertical="center" wrapText="1"/>
    </xf>
    <xf numFmtId="0" fontId="39" fillId="0" borderId="0" xfId="0" applyFont="1" applyAlignment="1">
      <alignment horizontal="left" vertical="center" wrapText="1"/>
    </xf>
    <xf numFmtId="0" fontId="33" fillId="3" borderId="2" xfId="0" applyFont="1" applyFill="1" applyBorder="1" applyAlignment="1" applyProtection="1">
      <alignment horizontal="center" vertical="center" wrapText="1"/>
      <protection locked="0"/>
    </xf>
    <xf numFmtId="0" fontId="33" fillId="3" borderId="4" xfId="0" applyFont="1" applyFill="1" applyBorder="1" applyAlignment="1" applyProtection="1">
      <alignment horizontal="center" vertical="center" wrapText="1"/>
      <protection locked="0"/>
    </xf>
    <xf numFmtId="0" fontId="22" fillId="5" borderId="5" xfId="0" applyFont="1" applyFill="1" applyBorder="1" applyAlignment="1">
      <alignment horizontal="center" vertical="center"/>
    </xf>
    <xf numFmtId="0" fontId="22" fillId="5" borderId="12" xfId="0" applyFont="1" applyFill="1" applyBorder="1" applyAlignment="1">
      <alignment horizontal="center"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4" xfId="0" applyFont="1" applyBorder="1" applyAlignment="1">
      <alignment horizontal="left" vertical="center"/>
    </xf>
    <xf numFmtId="177" fontId="53" fillId="0" borderId="2" xfId="1" applyNumberFormat="1" applyFont="1" applyFill="1" applyBorder="1" applyAlignment="1">
      <alignment horizontal="left" vertical="center"/>
    </xf>
    <xf numFmtId="177" fontId="53" fillId="0" borderId="3" xfId="1" applyNumberFormat="1" applyFont="1" applyFill="1" applyBorder="1" applyAlignment="1">
      <alignment horizontal="left" vertical="center"/>
    </xf>
    <xf numFmtId="177" fontId="53" fillId="0" borderId="4" xfId="1" applyNumberFormat="1" applyFont="1" applyFill="1" applyBorder="1" applyAlignment="1">
      <alignment horizontal="left" vertical="center"/>
    </xf>
    <xf numFmtId="0" fontId="33" fillId="0" borderId="2" xfId="5" applyFont="1" applyBorder="1" applyAlignment="1">
      <alignment vertical="center" wrapText="1"/>
    </xf>
    <xf numFmtId="0" fontId="33" fillId="0" borderId="3" xfId="5" applyFont="1" applyBorder="1" applyAlignment="1">
      <alignment vertical="center" wrapText="1"/>
    </xf>
    <xf numFmtId="0" fontId="33" fillId="0" borderId="4" xfId="5" applyFont="1" applyBorder="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3" borderId="1" xfId="0" applyFont="1" applyFill="1" applyBorder="1" applyAlignment="1" applyProtection="1">
      <alignment horizontal="center" vertical="center"/>
      <protection locked="0"/>
    </xf>
    <xf numFmtId="0" fontId="37" fillId="0" borderId="0" xfId="0" applyFont="1" applyAlignment="1">
      <alignment horizontal="left" vertical="center"/>
    </xf>
    <xf numFmtId="0" fontId="26" fillId="0" borderId="86" xfId="0" applyFont="1" applyBorder="1" applyAlignment="1">
      <alignment vertical="center" wrapText="1"/>
    </xf>
    <xf numFmtId="0" fontId="26" fillId="0" borderId="87" xfId="0" applyFont="1" applyBorder="1" applyAlignment="1">
      <alignment vertical="center" wrapText="1"/>
    </xf>
    <xf numFmtId="0" fontId="26" fillId="0" borderId="88" xfId="0" applyFont="1" applyBorder="1" applyAlignment="1">
      <alignment vertical="center" wrapText="1"/>
    </xf>
    <xf numFmtId="0" fontId="33" fillId="4" borderId="2" xfId="5" applyFont="1" applyFill="1" applyBorder="1" applyAlignment="1">
      <alignment horizontal="center" vertical="center" wrapText="1"/>
    </xf>
    <xf numFmtId="0" fontId="33" fillId="4" borderId="3" xfId="5" applyFont="1" applyFill="1" applyBorder="1" applyAlignment="1">
      <alignment horizontal="center" vertical="center" wrapText="1"/>
    </xf>
    <xf numFmtId="0" fontId="33" fillId="4" borderId="4" xfId="5" applyFont="1" applyFill="1" applyBorder="1" applyAlignment="1">
      <alignment horizontal="center" vertical="center" wrapText="1"/>
    </xf>
    <xf numFmtId="0" fontId="7" fillId="4" borderId="2" xfId="0" applyFont="1" applyFill="1" applyBorder="1" applyAlignment="1">
      <alignment vertical="center" shrinkToFit="1"/>
    </xf>
    <xf numFmtId="0" fontId="7" fillId="4" borderId="3" xfId="0" applyFont="1" applyFill="1" applyBorder="1" applyAlignment="1">
      <alignment vertical="center" shrinkToFit="1"/>
    </xf>
    <xf numFmtId="0" fontId="37" fillId="4" borderId="1" xfId="0" applyFont="1" applyFill="1" applyBorder="1" applyAlignment="1">
      <alignment vertical="center" shrinkToFit="1"/>
    </xf>
    <xf numFmtId="0" fontId="33" fillId="0" borderId="2" xfId="5" applyFont="1" applyBorder="1" applyAlignment="1">
      <alignment horizontal="left" vertical="center" wrapText="1"/>
    </xf>
    <xf numFmtId="0" fontId="33" fillId="0" borderId="3" xfId="5" applyFont="1" applyBorder="1" applyAlignment="1">
      <alignment horizontal="left" vertical="center" wrapText="1"/>
    </xf>
    <xf numFmtId="0" fontId="33" fillId="0" borderId="4" xfId="5" applyFont="1" applyBorder="1" applyAlignment="1">
      <alignment horizontal="left" vertical="center" wrapText="1"/>
    </xf>
    <xf numFmtId="0" fontId="6" fillId="4" borderId="2" xfId="0" applyFont="1" applyFill="1" applyBorder="1" applyAlignment="1">
      <alignment horizontal="center" vertical="center" shrinkToFit="1"/>
    </xf>
    <xf numFmtId="0" fontId="6" fillId="4" borderId="3"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3" xfId="0" applyFont="1" applyFill="1" applyBorder="1" applyAlignment="1">
      <alignment horizontal="center" vertical="center" wrapText="1"/>
    </xf>
    <xf numFmtId="176" fontId="16" fillId="12" borderId="5" xfId="1" applyNumberFormat="1" applyFont="1" applyFill="1" applyBorder="1" applyAlignment="1">
      <alignment horizontal="right" vertical="center" shrinkToFit="1"/>
    </xf>
    <xf numFmtId="176" fontId="16" fillId="12" borderId="12" xfId="1" applyNumberFormat="1" applyFont="1" applyFill="1" applyBorder="1" applyAlignment="1">
      <alignment horizontal="right" vertical="center" shrinkToFit="1"/>
    </xf>
    <xf numFmtId="176" fontId="16" fillId="12" borderId="6" xfId="1" applyNumberFormat="1" applyFont="1" applyFill="1" applyBorder="1" applyAlignment="1">
      <alignment horizontal="right" vertical="center" shrinkToFit="1"/>
    </xf>
    <xf numFmtId="182" fontId="15" fillId="3" borderId="5" xfId="1" applyNumberFormat="1" applyFont="1" applyFill="1" applyBorder="1" applyAlignment="1">
      <alignment horizontal="right" vertical="center" shrinkToFit="1"/>
    </xf>
    <xf numFmtId="182" fontId="15" fillId="3" borderId="12" xfId="1" applyNumberFormat="1" applyFont="1" applyFill="1" applyBorder="1" applyAlignment="1">
      <alignment horizontal="right" vertical="center" shrinkToFit="1"/>
    </xf>
    <xf numFmtId="191" fontId="15" fillId="12" borderId="9" xfId="1" applyNumberFormat="1" applyFont="1" applyFill="1" applyBorder="1" applyAlignment="1" applyProtection="1">
      <alignment horizontal="right" vertical="center" shrinkToFit="1"/>
      <protection locked="0"/>
    </xf>
    <xf numFmtId="191" fontId="15" fillId="12" borderId="14" xfId="1" applyNumberFormat="1" applyFont="1" applyFill="1" applyBorder="1" applyAlignment="1" applyProtection="1">
      <alignment horizontal="right" vertical="center" shrinkToFit="1"/>
      <protection locked="0"/>
    </xf>
    <xf numFmtId="191" fontId="15" fillId="12" borderId="10" xfId="1" applyNumberFormat="1" applyFont="1" applyFill="1" applyBorder="1" applyAlignment="1" applyProtection="1">
      <alignment horizontal="right" vertical="center" shrinkToFit="1"/>
      <protection locked="0"/>
    </xf>
    <xf numFmtId="187" fontId="15" fillId="3" borderId="9" xfId="1" applyNumberFormat="1" applyFont="1" applyFill="1" applyBorder="1" applyAlignment="1">
      <alignment horizontal="right" vertical="center" shrinkToFit="1"/>
    </xf>
    <xf numFmtId="187" fontId="15" fillId="3" borderId="14" xfId="1" applyNumberFormat="1" applyFont="1" applyFill="1" applyBorder="1" applyAlignment="1">
      <alignment horizontal="right" vertical="center" shrinkToFit="1"/>
    </xf>
    <xf numFmtId="176" fontId="16" fillId="12" borderId="7" xfId="1" applyNumberFormat="1" applyFont="1" applyFill="1" applyBorder="1" applyAlignment="1">
      <alignment horizontal="right" vertical="center" shrinkToFit="1"/>
    </xf>
    <xf numFmtId="187" fontId="15" fillId="0" borderId="0" xfId="1" applyNumberFormat="1" applyFont="1" applyFill="1" applyBorder="1" applyAlignment="1">
      <alignment horizontal="right" vertical="center" shrinkToFit="1"/>
    </xf>
    <xf numFmtId="0" fontId="66" fillId="0" borderId="0" xfId="0" applyFont="1" applyAlignment="1">
      <alignment vertical="center" wrapText="1"/>
    </xf>
    <xf numFmtId="187" fontId="15" fillId="3" borderId="55" xfId="1" applyNumberFormat="1" applyFont="1" applyFill="1" applyBorder="1" applyAlignment="1">
      <alignment horizontal="right" vertical="center" shrinkToFit="1"/>
    </xf>
    <xf numFmtId="187" fontId="15" fillId="3" borderId="56" xfId="1" applyNumberFormat="1" applyFont="1" applyFill="1" applyBorder="1" applyAlignment="1">
      <alignment horizontal="right" vertical="center" shrinkToFit="1"/>
    </xf>
    <xf numFmtId="179" fontId="15" fillId="2" borderId="8" xfId="0" applyNumberFormat="1" applyFont="1" applyFill="1" applyBorder="1" applyAlignment="1">
      <alignment vertical="center" shrinkToFit="1"/>
    </xf>
    <xf numFmtId="179" fontId="15" fillId="2" borderId="0" xfId="0" applyNumberFormat="1" applyFont="1" applyFill="1" applyAlignment="1">
      <alignment vertical="center" shrinkToFit="1"/>
    </xf>
    <xf numFmtId="179" fontId="15" fillId="2" borderId="13" xfId="0" applyNumberFormat="1" applyFont="1" applyFill="1" applyBorder="1" applyAlignment="1">
      <alignment vertical="center" shrinkToFit="1"/>
    </xf>
    <xf numFmtId="0" fontId="6" fillId="4" borderId="47" xfId="0" applyFont="1" applyFill="1" applyBorder="1" applyAlignment="1">
      <alignment horizontal="center" vertical="center" wrapText="1"/>
    </xf>
    <xf numFmtId="184" fontId="15" fillId="2" borderId="48" xfId="1" applyNumberFormat="1" applyFont="1" applyFill="1" applyBorder="1" applyAlignment="1">
      <alignment horizontal="right" vertical="center" shrinkToFit="1"/>
    </xf>
    <xf numFmtId="184" fontId="15" fillId="2" borderId="49" xfId="1" applyNumberFormat="1" applyFont="1" applyFill="1" applyBorder="1" applyAlignment="1">
      <alignment horizontal="right" vertical="center" shrinkToFit="1"/>
    </xf>
    <xf numFmtId="187" fontId="15" fillId="0" borderId="50" xfId="1" applyNumberFormat="1" applyFont="1" applyFill="1" applyBorder="1" applyAlignment="1">
      <alignment horizontal="right" vertical="center" shrinkToFit="1"/>
    </xf>
    <xf numFmtId="187" fontId="15" fillId="0" borderId="51" xfId="1" applyNumberFormat="1" applyFont="1" applyFill="1" applyBorder="1" applyAlignment="1">
      <alignment horizontal="right" vertical="center" shrinkToFit="1"/>
    </xf>
    <xf numFmtId="187" fontId="15" fillId="0" borderId="52" xfId="1" applyNumberFormat="1" applyFont="1" applyFill="1" applyBorder="1" applyAlignment="1">
      <alignment horizontal="right" vertical="center" shrinkToFit="1"/>
    </xf>
    <xf numFmtId="187" fontId="15" fillId="0" borderId="15" xfId="1" applyNumberFormat="1" applyFont="1" applyFill="1" applyBorder="1" applyAlignment="1">
      <alignment horizontal="right" vertical="center" shrinkToFit="1"/>
    </xf>
    <xf numFmtId="187" fontId="15" fillId="0" borderId="21" xfId="1" applyNumberFormat="1" applyFont="1" applyFill="1" applyBorder="1" applyAlignment="1">
      <alignment horizontal="right" vertical="center" shrinkToFit="1"/>
    </xf>
    <xf numFmtId="187" fontId="15" fillId="0" borderId="16" xfId="1" applyNumberFormat="1" applyFont="1" applyFill="1" applyBorder="1" applyAlignment="1">
      <alignment horizontal="right" vertical="center" shrinkToFit="1"/>
    </xf>
    <xf numFmtId="180" fontId="15" fillId="2" borderId="49" xfId="1" applyNumberFormat="1" applyFont="1" applyFill="1" applyBorder="1" applyAlignment="1">
      <alignment horizontal="right" vertical="center" shrinkToFit="1"/>
    </xf>
    <xf numFmtId="180" fontId="15" fillId="2" borderId="53" xfId="1" applyNumberFormat="1" applyFont="1" applyFill="1" applyBorder="1" applyAlignment="1">
      <alignment horizontal="right" vertical="center" shrinkToFit="1"/>
    </xf>
    <xf numFmtId="191" fontId="15" fillId="2" borderId="9" xfId="1" applyNumberFormat="1" applyFont="1" applyFill="1" applyBorder="1" applyAlignment="1" applyProtection="1">
      <alignment horizontal="right" vertical="center" shrinkToFit="1"/>
      <protection locked="0"/>
    </xf>
    <xf numFmtId="191" fontId="15" fillId="2" borderId="14" xfId="1" applyNumberFormat="1" applyFont="1" applyFill="1" applyBorder="1" applyAlignment="1" applyProtection="1">
      <alignment horizontal="right" vertical="center" shrinkToFit="1"/>
      <protection locked="0"/>
    </xf>
    <xf numFmtId="191" fontId="15" fillId="2" borderId="10" xfId="1" applyNumberFormat="1" applyFont="1" applyFill="1" applyBorder="1" applyAlignment="1" applyProtection="1">
      <alignment horizontal="right" vertical="center" shrinkToFit="1"/>
      <protection locked="0"/>
    </xf>
    <xf numFmtId="192" fontId="7" fillId="3" borderId="2" xfId="0" applyNumberFormat="1" applyFont="1" applyFill="1" applyBorder="1" applyAlignment="1" applyProtection="1">
      <alignment horizontal="right" vertical="center" shrinkToFit="1"/>
      <protection locked="0"/>
    </xf>
    <xf numFmtId="192" fontId="7" fillId="3" borderId="4" xfId="0" applyNumberFormat="1" applyFont="1" applyFill="1" applyBorder="1" applyAlignment="1" applyProtection="1">
      <alignment horizontal="right" vertical="center" shrinkToFit="1"/>
      <protection locked="0"/>
    </xf>
    <xf numFmtId="0" fontId="6" fillId="0" borderId="8" xfId="0" quotePrefix="1" applyFont="1" applyBorder="1" applyAlignment="1">
      <alignment horizontal="center" vertical="center"/>
    </xf>
    <xf numFmtId="0" fontId="6" fillId="0" borderId="13" xfId="0" quotePrefix="1" applyFont="1" applyBorder="1" applyAlignment="1">
      <alignment horizontal="center" vertical="center"/>
    </xf>
    <xf numFmtId="193" fontId="7" fillId="3" borderId="2" xfId="0" applyNumberFormat="1" applyFont="1" applyFill="1" applyBorder="1" applyAlignment="1" applyProtection="1">
      <alignment horizontal="right" vertical="center" shrinkToFit="1"/>
      <protection locked="0"/>
    </xf>
    <xf numFmtId="193" fontId="7" fillId="3" borderId="4" xfId="0" applyNumberFormat="1" applyFont="1" applyFill="1" applyBorder="1" applyAlignment="1" applyProtection="1">
      <alignment horizontal="right" vertical="center" shrinkToFit="1"/>
      <protection locked="0"/>
    </xf>
    <xf numFmtId="194" fontId="6" fillId="0" borderId="0" xfId="0" applyNumberFormat="1" applyFont="1" applyAlignment="1">
      <alignment horizontal="center" vertical="center"/>
    </xf>
    <xf numFmtId="192" fontId="7" fillId="2" borderId="2" xfId="0" applyNumberFormat="1" applyFont="1" applyFill="1" applyBorder="1" applyAlignment="1">
      <alignment horizontal="right" vertical="center" shrinkToFit="1"/>
    </xf>
    <xf numFmtId="192" fontId="7" fillId="2" borderId="4" xfId="0" applyNumberFormat="1" applyFont="1" applyFill="1" applyBorder="1" applyAlignment="1">
      <alignment horizontal="right" vertical="center" shrinkToFit="1"/>
    </xf>
    <xf numFmtId="193" fontId="7" fillId="2" borderId="2" xfId="0" applyNumberFormat="1" applyFont="1" applyFill="1" applyBorder="1" applyAlignment="1">
      <alignment horizontal="right" vertical="center" shrinkToFit="1"/>
    </xf>
    <xf numFmtId="193" fontId="7" fillId="2" borderId="4" xfId="0" applyNumberFormat="1" applyFont="1" applyFill="1" applyBorder="1" applyAlignment="1">
      <alignment horizontal="right" vertical="center" shrinkToFit="1"/>
    </xf>
    <xf numFmtId="0" fontId="37" fillId="0" borderId="0" xfId="0" applyFont="1" applyAlignment="1">
      <alignment horizontal="left" vertical="center" shrinkToFit="1"/>
    </xf>
    <xf numFmtId="0" fontId="7" fillId="3" borderId="2"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9" fontId="7" fillId="2" borderId="2" xfId="4" applyFont="1" applyFill="1" applyBorder="1" applyAlignment="1">
      <alignment horizontal="right" vertical="center" shrinkToFit="1"/>
    </xf>
    <xf numFmtId="9" fontId="7" fillId="2" borderId="4" xfId="4" applyFont="1" applyFill="1" applyBorder="1" applyAlignment="1">
      <alignment horizontal="right" vertical="center" shrinkToFit="1"/>
    </xf>
    <xf numFmtId="0" fontId="10" fillId="0" borderId="0" xfId="0" quotePrefix="1" applyFont="1" applyAlignment="1">
      <alignment horizontal="center" vertical="center"/>
    </xf>
    <xf numFmtId="0" fontId="10" fillId="0" borderId="13" xfId="0" quotePrefix="1" applyFont="1" applyBorder="1" applyAlignment="1">
      <alignment horizontal="center" vertical="center"/>
    </xf>
    <xf numFmtId="0" fontId="10" fillId="0" borderId="8" xfId="0" quotePrefix="1" applyFont="1" applyBorder="1" applyAlignment="1">
      <alignment horizontal="center" vertical="center" shrinkToFit="1"/>
    </xf>
    <xf numFmtId="0" fontId="10" fillId="0" borderId="0" xfId="0" quotePrefix="1" applyFont="1" applyAlignment="1">
      <alignment horizontal="center" vertical="center" shrinkToFit="1"/>
    </xf>
    <xf numFmtId="0" fontId="10" fillId="0" borderId="0" xfId="0" applyFont="1" applyAlignment="1">
      <alignment horizontal="center" vertical="center"/>
    </xf>
    <xf numFmtId="0" fontId="10" fillId="0" borderId="13" xfId="0" applyFont="1" applyBorder="1" applyAlignment="1">
      <alignment horizontal="center" vertical="center"/>
    </xf>
    <xf numFmtId="192" fontId="7" fillId="2" borderId="1" xfId="0" applyNumberFormat="1" applyFont="1" applyFill="1" applyBorder="1" applyAlignment="1">
      <alignment horizontal="right" vertical="center" shrinkToFit="1"/>
    </xf>
    <xf numFmtId="0" fontId="10" fillId="0" borderId="8" xfId="0" quotePrefix="1" applyFont="1" applyBorder="1" applyAlignment="1">
      <alignment horizontal="center" vertical="center"/>
    </xf>
    <xf numFmtId="0" fontId="6" fillId="0" borderId="0" xfId="0" applyFont="1" applyAlignment="1">
      <alignment horizontal="left" vertical="center" wrapText="1"/>
    </xf>
    <xf numFmtId="0" fontId="18" fillId="0" borderId="39" xfId="0" applyFont="1" applyBorder="1" applyAlignment="1">
      <alignment vertical="center" wrapText="1"/>
    </xf>
    <xf numFmtId="0" fontId="18" fillId="0" borderId="40" xfId="0" applyFont="1" applyBorder="1" applyAlignment="1">
      <alignment vertical="center" wrapText="1"/>
    </xf>
    <xf numFmtId="0" fontId="18" fillId="0" borderId="41" xfId="0" applyFont="1" applyBorder="1" applyAlignment="1">
      <alignment vertical="center" wrapText="1"/>
    </xf>
    <xf numFmtId="0" fontId="18" fillId="0" borderId="42" xfId="0" applyFont="1" applyBorder="1" applyAlignment="1">
      <alignment vertical="center" wrapText="1"/>
    </xf>
    <xf numFmtId="0" fontId="18" fillId="0" borderId="43" xfId="0" applyFont="1" applyBorder="1" applyAlignment="1">
      <alignment vertical="center" wrapText="1"/>
    </xf>
    <xf numFmtId="0" fontId="18" fillId="0" borderId="44" xfId="0" applyFont="1" applyBorder="1" applyAlignment="1">
      <alignment vertical="center" wrapText="1"/>
    </xf>
    <xf numFmtId="0" fontId="18" fillId="0" borderId="45" xfId="0" applyFont="1" applyBorder="1" applyAlignment="1">
      <alignment vertical="center" wrapText="1"/>
    </xf>
    <xf numFmtId="0" fontId="18" fillId="0" borderId="46" xfId="0" applyFont="1" applyBorder="1" applyAlignment="1">
      <alignment vertical="center" wrapText="1"/>
    </xf>
    <xf numFmtId="0" fontId="47" fillId="0" borderId="12" xfId="0" applyFont="1" applyBorder="1" applyAlignment="1">
      <alignment horizontal="left" vertical="center" wrapText="1"/>
    </xf>
    <xf numFmtId="176" fontId="16" fillId="12" borderId="7" xfId="1" applyNumberFormat="1" applyFont="1" applyFill="1" applyBorder="1" applyAlignment="1" applyProtection="1">
      <alignment horizontal="right" vertical="center" shrinkToFit="1"/>
    </xf>
    <xf numFmtId="0" fontId="33" fillId="4" borderId="47" xfId="0" applyFont="1" applyFill="1" applyBorder="1" applyAlignment="1">
      <alignment horizontal="center" vertical="center" wrapText="1"/>
    </xf>
    <xf numFmtId="0" fontId="33" fillId="4" borderId="11" xfId="0" applyFont="1" applyFill="1" applyBorder="1" applyAlignment="1">
      <alignment horizontal="center" vertical="center" wrapText="1"/>
    </xf>
    <xf numFmtId="184" fontId="54" fillId="2" borderId="48" xfId="1" applyNumberFormat="1" applyFont="1" applyFill="1" applyBorder="1" applyAlignment="1" applyProtection="1">
      <alignment horizontal="right" vertical="center" shrinkToFit="1"/>
    </xf>
    <xf numFmtId="184" fontId="54" fillId="2" borderId="49" xfId="1" applyNumberFormat="1" applyFont="1" applyFill="1" applyBorder="1" applyAlignment="1" applyProtection="1">
      <alignment horizontal="right" vertical="center" shrinkToFit="1"/>
    </xf>
    <xf numFmtId="184" fontId="54" fillId="2" borderId="53" xfId="1" applyNumberFormat="1" applyFont="1" applyFill="1" applyBorder="1" applyAlignment="1" applyProtection="1">
      <alignment horizontal="right" vertical="center" shrinkToFit="1"/>
    </xf>
    <xf numFmtId="187" fontId="54" fillId="0" borderId="18" xfId="1" applyNumberFormat="1" applyFont="1" applyFill="1" applyBorder="1" applyAlignment="1">
      <alignment horizontal="right" vertical="center" shrinkToFit="1"/>
    </xf>
    <xf numFmtId="187" fontId="54" fillId="0" borderId="19" xfId="1" applyNumberFormat="1" applyFont="1" applyFill="1" applyBorder="1" applyAlignment="1">
      <alignment horizontal="right" vertical="center" shrinkToFit="1"/>
    </xf>
    <xf numFmtId="187" fontId="54" fillId="0" borderId="20" xfId="1" applyNumberFormat="1" applyFont="1" applyFill="1" applyBorder="1" applyAlignment="1">
      <alignment horizontal="right" vertical="center" shrinkToFit="1"/>
    </xf>
    <xf numFmtId="187" fontId="54" fillId="0" borderId="15" xfId="1" applyNumberFormat="1" applyFont="1" applyFill="1" applyBorder="1" applyAlignment="1">
      <alignment horizontal="right" vertical="center" shrinkToFit="1"/>
    </xf>
    <xf numFmtId="187" fontId="54" fillId="0" borderId="21" xfId="1" applyNumberFormat="1" applyFont="1" applyFill="1" applyBorder="1" applyAlignment="1">
      <alignment horizontal="right" vertical="center" shrinkToFit="1"/>
    </xf>
    <xf numFmtId="187" fontId="54" fillId="0" borderId="16" xfId="1" applyNumberFormat="1" applyFont="1" applyFill="1" applyBorder="1" applyAlignment="1">
      <alignment horizontal="right" vertical="center" shrinkToFit="1"/>
    </xf>
    <xf numFmtId="180" fontId="54" fillId="2" borderId="48" xfId="1" applyNumberFormat="1" applyFont="1" applyFill="1" applyBorder="1" applyAlignment="1">
      <alignment horizontal="right" vertical="center" shrinkToFit="1"/>
    </xf>
    <xf numFmtId="180" fontId="54" fillId="2" borderId="49" xfId="1" applyNumberFormat="1" applyFont="1" applyFill="1" applyBorder="1" applyAlignment="1">
      <alignment horizontal="right" vertical="center" shrinkToFit="1"/>
    </xf>
    <xf numFmtId="180" fontId="54" fillId="2" borderId="53" xfId="1" applyNumberFormat="1" applyFont="1" applyFill="1" applyBorder="1" applyAlignment="1">
      <alignment horizontal="right" vertical="center" shrinkToFit="1"/>
    </xf>
    <xf numFmtId="191" fontId="54" fillId="2" borderId="9" xfId="1" applyNumberFormat="1" applyFont="1" applyFill="1" applyBorder="1" applyAlignment="1" applyProtection="1">
      <alignment horizontal="right" vertical="center" shrinkToFit="1"/>
      <protection locked="0"/>
    </xf>
    <xf numFmtId="191" fontId="54" fillId="2" borderId="14" xfId="1" applyNumberFormat="1" applyFont="1" applyFill="1" applyBorder="1" applyAlignment="1" applyProtection="1">
      <alignment horizontal="right" vertical="center" shrinkToFit="1"/>
      <protection locked="0"/>
    </xf>
    <xf numFmtId="191" fontId="54" fillId="2" borderId="10" xfId="1" applyNumberFormat="1" applyFont="1" applyFill="1" applyBorder="1" applyAlignment="1" applyProtection="1">
      <alignment horizontal="right" vertical="center" shrinkToFit="1"/>
      <protection locked="0"/>
    </xf>
    <xf numFmtId="179" fontId="54" fillId="2" borderId="9" xfId="0" applyNumberFormat="1" applyFont="1" applyFill="1" applyBorder="1" applyAlignment="1">
      <alignment vertical="center" shrinkToFit="1"/>
    </xf>
    <xf numFmtId="179" fontId="54" fillId="2" borderId="14" xfId="0" applyNumberFormat="1" applyFont="1" applyFill="1" applyBorder="1" applyAlignment="1">
      <alignment vertical="center" shrinkToFit="1"/>
    </xf>
    <xf numFmtId="179" fontId="54" fillId="2" borderId="10" xfId="0" applyNumberFormat="1" applyFont="1" applyFill="1" applyBorder="1" applyAlignment="1">
      <alignment vertical="center" shrinkToFit="1"/>
    </xf>
    <xf numFmtId="0" fontId="6" fillId="4" borderId="54"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48" fillId="4" borderId="1" xfId="0" applyFont="1" applyFill="1" applyBorder="1" applyAlignment="1">
      <alignment horizontal="center" vertical="center" shrinkToFit="1"/>
    </xf>
    <xf numFmtId="0" fontId="33" fillId="0" borderId="1" xfId="0" applyFont="1" applyBorder="1" applyAlignment="1">
      <alignment horizontal="left" vertical="center" wrapText="1" shrinkToFit="1"/>
    </xf>
    <xf numFmtId="0" fontId="33" fillId="0" borderId="1" xfId="0" applyFont="1" applyBorder="1" applyAlignment="1">
      <alignment horizontal="left" vertical="center" shrinkToFit="1"/>
    </xf>
    <xf numFmtId="0" fontId="38" fillId="3" borderId="1" xfId="0" applyFont="1" applyFill="1" applyBorder="1" applyAlignment="1" applyProtection="1">
      <alignment horizontal="center" vertical="center"/>
      <protection locked="0"/>
    </xf>
    <xf numFmtId="196" fontId="54" fillId="0" borderId="1" xfId="1" applyNumberFormat="1" applyFont="1" applyFill="1" applyBorder="1" applyAlignment="1">
      <alignment horizontal="right" vertical="center" shrinkToFit="1"/>
    </xf>
    <xf numFmtId="199" fontId="54" fillId="0" borderId="1" xfId="1" applyNumberFormat="1" applyFont="1" applyFill="1" applyBorder="1" applyAlignment="1">
      <alignment horizontal="right" vertical="center" shrinkToFit="1"/>
    </xf>
    <xf numFmtId="0" fontId="7" fillId="0" borderId="0" xfId="0" applyFont="1" applyAlignment="1">
      <alignment horizontal="left" vertical="center" shrinkToFit="1"/>
    </xf>
    <xf numFmtId="0" fontId="33" fillId="0" borderId="86" xfId="0" applyFont="1" applyBorder="1" applyAlignment="1">
      <alignment vertical="center" wrapText="1"/>
    </xf>
    <xf numFmtId="0" fontId="68" fillId="0" borderId="87" xfId="0" applyFont="1" applyBorder="1" applyAlignment="1">
      <alignment vertical="center" wrapText="1"/>
    </xf>
    <xf numFmtId="0" fontId="68" fillId="0" borderId="88" xfId="0" applyFont="1" applyBorder="1" applyAlignment="1">
      <alignment vertical="center" wrapText="1"/>
    </xf>
    <xf numFmtId="0" fontId="6" fillId="0" borderId="3" xfId="0" applyFont="1" applyBorder="1" applyAlignment="1">
      <alignment horizontal="center"/>
    </xf>
    <xf numFmtId="0" fontId="6" fillId="0" borderId="2" xfId="0" applyFont="1" applyBorder="1" applyAlignment="1" applyProtection="1">
      <alignment horizontal="center" vertical="top" wrapText="1"/>
      <protection locked="0"/>
    </xf>
    <xf numFmtId="0" fontId="6" fillId="0" borderId="3" xfId="0" applyFont="1" applyBorder="1" applyAlignment="1" applyProtection="1">
      <alignment horizontal="center" vertical="top" wrapText="1"/>
      <protection locked="0"/>
    </xf>
    <xf numFmtId="0" fontId="6" fillId="0" borderId="4" xfId="0" applyFont="1" applyBorder="1" applyAlignment="1" applyProtection="1">
      <alignment horizontal="center" vertical="top" wrapText="1"/>
      <protection locked="0"/>
    </xf>
    <xf numFmtId="0" fontId="33" fillId="3" borderId="3" xfId="0" applyFont="1" applyFill="1" applyBorder="1" applyAlignment="1" applyProtection="1">
      <alignment horizontal="center" vertical="center"/>
      <protection locked="0"/>
    </xf>
    <xf numFmtId="0" fontId="6" fillId="4" borderId="2" xfId="0" applyFont="1" applyFill="1" applyBorder="1" applyAlignment="1">
      <alignment horizontal="center" vertical="top" wrapText="1"/>
    </xf>
    <xf numFmtId="0" fontId="6" fillId="4" borderId="3" xfId="0" applyFont="1" applyFill="1" applyBorder="1" applyAlignment="1">
      <alignment horizontal="center" vertical="top" wrapText="1"/>
    </xf>
    <xf numFmtId="0" fontId="6" fillId="4" borderId="4" xfId="0" applyFont="1" applyFill="1" applyBorder="1" applyAlignment="1">
      <alignment horizontal="center" vertical="top" wrapText="1"/>
    </xf>
    <xf numFmtId="0" fontId="6" fillId="0" borderId="3" xfId="0" applyFont="1" applyBorder="1" applyAlignment="1">
      <alignment horizontal="center" vertical="center"/>
    </xf>
    <xf numFmtId="0" fontId="47" fillId="6" borderId="12" xfId="0" applyFont="1" applyFill="1" applyBorder="1" applyAlignment="1">
      <alignment horizontal="left" vertical="center" wrapText="1"/>
    </xf>
    <xf numFmtId="0" fontId="6" fillId="4" borderId="5"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9" xfId="0" applyFont="1" applyFill="1" applyBorder="1" applyAlignment="1">
      <alignment horizontal="center" vertical="center" shrinkToFit="1"/>
    </xf>
    <xf numFmtId="0" fontId="6" fillId="4" borderId="14" xfId="0" applyFont="1" applyFill="1" applyBorder="1" applyAlignment="1">
      <alignment horizontal="center" vertical="center" shrinkToFit="1"/>
    </xf>
    <xf numFmtId="191" fontId="15" fillId="3" borderId="5" xfId="1" applyNumberFormat="1" applyFont="1" applyFill="1" applyBorder="1" applyAlignment="1" applyProtection="1">
      <alignment horizontal="right" shrinkToFit="1"/>
      <protection locked="0"/>
    </xf>
    <xf numFmtId="191" fontId="15" fillId="3" borderId="12" xfId="1" applyNumberFormat="1" applyFont="1" applyFill="1" applyBorder="1" applyAlignment="1" applyProtection="1">
      <alignment horizontal="right" shrinkToFit="1"/>
      <protection locked="0"/>
    </xf>
    <xf numFmtId="191" fontId="15" fillId="3" borderId="6" xfId="1" applyNumberFormat="1" applyFont="1" applyFill="1" applyBorder="1" applyAlignment="1" applyProtection="1">
      <alignment horizontal="right" shrinkToFit="1"/>
      <protection locked="0"/>
    </xf>
    <xf numFmtId="191" fontId="15" fillId="3" borderId="9" xfId="1" applyNumberFormat="1" applyFont="1" applyFill="1" applyBorder="1" applyAlignment="1" applyProtection="1">
      <alignment horizontal="right" shrinkToFit="1"/>
      <protection locked="0"/>
    </xf>
    <xf numFmtId="191" fontId="15" fillId="3" borderId="14" xfId="1" applyNumberFormat="1" applyFont="1" applyFill="1" applyBorder="1" applyAlignment="1" applyProtection="1">
      <alignment horizontal="right" shrinkToFit="1"/>
      <protection locked="0"/>
    </xf>
    <xf numFmtId="191" fontId="15" fillId="3" borderId="10" xfId="1" applyNumberFormat="1" applyFont="1" applyFill="1" applyBorder="1" applyAlignment="1" applyProtection="1">
      <alignment horizontal="right" shrinkToFit="1"/>
      <protection locked="0"/>
    </xf>
    <xf numFmtId="200" fontId="15" fillId="3" borderId="1" xfId="1" applyNumberFormat="1" applyFont="1" applyFill="1" applyBorder="1" applyAlignment="1">
      <alignment horizontal="right" shrinkToFit="1"/>
    </xf>
    <xf numFmtId="200" fontId="15" fillId="3" borderId="2" xfId="1" applyNumberFormat="1" applyFont="1" applyFill="1" applyBorder="1" applyAlignment="1">
      <alignment horizontal="right" shrinkToFit="1"/>
    </xf>
    <xf numFmtId="183" fontId="16" fillId="3" borderId="4" xfId="1" applyNumberFormat="1" applyFont="1" applyFill="1" applyBorder="1" applyAlignment="1">
      <alignment horizontal="center" shrinkToFit="1"/>
    </xf>
    <xf numFmtId="183" fontId="16" fillId="3" borderId="1" xfId="1" applyNumberFormat="1" applyFont="1" applyFill="1" applyBorder="1" applyAlignment="1">
      <alignment horizontal="center" shrinkToFit="1"/>
    </xf>
    <xf numFmtId="179" fontId="15" fillId="2" borderId="1" xfId="0" applyNumberFormat="1" applyFont="1" applyFill="1" applyBorder="1" applyAlignment="1">
      <alignment horizontal="right" shrinkToFit="1"/>
    </xf>
    <xf numFmtId="9" fontId="6" fillId="2" borderId="5" xfId="0" applyNumberFormat="1" applyFont="1" applyFill="1" applyBorder="1" applyAlignment="1">
      <alignment horizontal="right"/>
    </xf>
    <xf numFmtId="9" fontId="6" fillId="2" borderId="12" xfId="0" applyNumberFormat="1" applyFont="1" applyFill="1" applyBorder="1" applyAlignment="1">
      <alignment horizontal="right"/>
    </xf>
    <xf numFmtId="9" fontId="6" fillId="2" borderId="6" xfId="0" applyNumberFormat="1" applyFont="1" applyFill="1" applyBorder="1" applyAlignment="1">
      <alignment horizontal="right"/>
    </xf>
    <xf numFmtId="9" fontId="6" fillId="2" borderId="9" xfId="0" applyNumberFormat="1" applyFont="1" applyFill="1" applyBorder="1" applyAlignment="1">
      <alignment horizontal="right"/>
    </xf>
    <xf numFmtId="9" fontId="6" fillId="2" borderId="14" xfId="0" applyNumberFormat="1" applyFont="1" applyFill="1" applyBorder="1" applyAlignment="1">
      <alignment horizontal="right"/>
    </xf>
    <xf numFmtId="9" fontId="6" fillId="2" borderId="10" xfId="0" applyNumberFormat="1" applyFont="1" applyFill="1" applyBorder="1" applyAlignment="1">
      <alignment horizontal="right"/>
    </xf>
    <xf numFmtId="200" fontId="15" fillId="0" borderId="0" xfId="1" applyNumberFormat="1" applyFont="1" applyFill="1" applyBorder="1" applyAlignment="1">
      <alignment horizontal="right" shrinkToFit="1"/>
    </xf>
    <xf numFmtId="183" fontId="16" fillId="0" borderId="0" xfId="1" applyNumberFormat="1" applyFont="1" applyFill="1" applyBorder="1" applyAlignment="1">
      <alignment horizontal="center" shrinkToFit="1"/>
    </xf>
    <xf numFmtId="49" fontId="6" fillId="3" borderId="5" xfId="0" applyNumberFormat="1" applyFont="1" applyFill="1" applyBorder="1" applyAlignment="1" applyProtection="1">
      <alignment horizontal="center"/>
      <protection locked="0"/>
    </xf>
    <xf numFmtId="49" fontId="6" fillId="3" borderId="12" xfId="0" applyNumberFormat="1" applyFont="1" applyFill="1" applyBorder="1" applyAlignment="1" applyProtection="1">
      <alignment horizontal="center"/>
      <protection locked="0"/>
    </xf>
    <xf numFmtId="49" fontId="6" fillId="3" borderId="6" xfId="0" applyNumberFormat="1" applyFont="1" applyFill="1" applyBorder="1" applyAlignment="1" applyProtection="1">
      <alignment horizontal="center"/>
      <protection locked="0"/>
    </xf>
    <xf numFmtId="49" fontId="6" fillId="3" borderId="9" xfId="0" applyNumberFormat="1" applyFont="1" applyFill="1" applyBorder="1" applyAlignment="1" applyProtection="1">
      <alignment horizontal="center"/>
      <protection locked="0"/>
    </xf>
    <xf numFmtId="49" fontId="6" fillId="3" borderId="14" xfId="0" applyNumberFormat="1" applyFont="1" applyFill="1" applyBorder="1" applyAlignment="1" applyProtection="1">
      <alignment horizontal="center"/>
      <protection locked="0"/>
    </xf>
    <xf numFmtId="49" fontId="6" fillId="3" borderId="10" xfId="0" applyNumberFormat="1" applyFont="1" applyFill="1" applyBorder="1" applyAlignment="1" applyProtection="1">
      <alignment horizontal="center"/>
      <protection locked="0"/>
    </xf>
    <xf numFmtId="0" fontId="6" fillId="3" borderId="5"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38" fontId="7" fillId="3" borderId="5" xfId="1" applyFont="1" applyFill="1" applyBorder="1" applyAlignment="1" applyProtection="1">
      <alignment horizontal="right"/>
      <protection locked="0"/>
    </xf>
    <xf numFmtId="38" fontId="7" fillId="3" borderId="12" xfId="1" applyFont="1" applyFill="1" applyBorder="1" applyAlignment="1" applyProtection="1">
      <alignment horizontal="right"/>
      <protection locked="0"/>
    </xf>
    <xf numFmtId="38" fontId="7" fillId="3" borderId="9" xfId="1" applyFont="1" applyFill="1" applyBorder="1" applyAlignment="1" applyProtection="1">
      <alignment horizontal="right"/>
      <protection locked="0"/>
    </xf>
    <xf numFmtId="38" fontId="7" fillId="3" borderId="14" xfId="1" applyFont="1" applyFill="1" applyBorder="1" applyAlignment="1" applyProtection="1">
      <alignment horizontal="right"/>
      <protection locked="0"/>
    </xf>
    <xf numFmtId="49" fontId="6" fillId="3" borderId="6" xfId="0" applyNumberFormat="1" applyFont="1" applyFill="1" applyBorder="1" applyAlignment="1">
      <alignment horizontal="center"/>
    </xf>
    <xf numFmtId="49" fontId="6" fillId="3" borderId="10" xfId="0" applyNumberFormat="1" applyFont="1" applyFill="1" applyBorder="1" applyAlignment="1">
      <alignment horizontal="center"/>
    </xf>
    <xf numFmtId="38" fontId="15" fillId="3" borderId="5" xfId="1" applyFont="1" applyFill="1" applyBorder="1" applyAlignment="1" applyProtection="1">
      <alignment horizontal="center" shrinkToFit="1"/>
      <protection locked="0"/>
    </xf>
    <xf numFmtId="38" fontId="15" fillId="3" borderId="12" xfId="1" applyFont="1" applyFill="1" applyBorder="1" applyAlignment="1" applyProtection="1">
      <alignment horizontal="center" shrinkToFit="1"/>
      <protection locked="0"/>
    </xf>
    <xf numFmtId="38" fontId="15" fillId="3" borderId="9" xfId="1" applyFont="1" applyFill="1" applyBorder="1" applyAlignment="1" applyProtection="1">
      <alignment horizontal="center" shrinkToFit="1"/>
      <protection locked="0"/>
    </xf>
    <xf numFmtId="38" fontId="15" fillId="3" borderId="14" xfId="1" applyFont="1" applyFill="1" applyBorder="1" applyAlignment="1" applyProtection="1">
      <alignment horizontal="center" shrinkToFit="1"/>
      <protection locked="0"/>
    </xf>
    <xf numFmtId="191" fontId="15" fillId="3" borderId="6" xfId="1" applyNumberFormat="1" applyFont="1" applyFill="1" applyBorder="1" applyAlignment="1">
      <alignment horizontal="center" shrinkToFit="1"/>
    </xf>
    <xf numFmtId="191" fontId="15" fillId="3" borderId="10" xfId="1" applyNumberFormat="1" applyFont="1" applyFill="1" applyBorder="1" applyAlignment="1">
      <alignment horizontal="center" shrinkToFit="1"/>
    </xf>
    <xf numFmtId="0" fontId="37" fillId="0" borderId="0" xfId="7" applyFont="1" applyAlignment="1">
      <alignment horizontal="left" vertical="center"/>
    </xf>
    <xf numFmtId="0" fontId="33" fillId="4" borderId="2" xfId="0" applyFont="1" applyFill="1" applyBorder="1" applyAlignment="1">
      <alignment horizontal="center" vertical="center" wrapText="1"/>
    </xf>
    <xf numFmtId="0" fontId="33" fillId="4" borderId="3"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38" fillId="4" borderId="1" xfId="7" applyFont="1" applyFill="1" applyBorder="1" applyAlignment="1">
      <alignment horizontal="center" vertical="center" wrapText="1"/>
    </xf>
    <xf numFmtId="0" fontId="38" fillId="4" borderId="1" xfId="7" applyFont="1" applyFill="1" applyBorder="1" applyAlignment="1">
      <alignment horizontal="center" vertical="center"/>
    </xf>
    <xf numFmtId="0" fontId="38" fillId="4" borderId="7" xfId="7" applyFont="1" applyFill="1" applyBorder="1" applyAlignment="1">
      <alignment horizontal="center" vertical="center"/>
    </xf>
    <xf numFmtId="0" fontId="38" fillId="3" borderId="1" xfId="7" applyFont="1" applyFill="1" applyBorder="1" applyAlignment="1" applyProtection="1">
      <alignment horizontal="center" vertical="center"/>
      <protection locked="0"/>
    </xf>
    <xf numFmtId="0" fontId="37" fillId="3" borderId="4" xfId="8" applyFont="1" applyFill="1" applyBorder="1" applyAlignment="1" applyProtection="1">
      <alignment horizontal="center" vertical="center"/>
      <protection locked="0"/>
    </xf>
    <xf numFmtId="0" fontId="37" fillId="3" borderId="1" xfId="8" applyFont="1" applyFill="1" applyBorder="1" applyAlignment="1" applyProtection="1">
      <alignment horizontal="center" vertical="center"/>
      <protection locked="0"/>
    </xf>
    <xf numFmtId="0" fontId="37" fillId="3" borderId="2" xfId="8" applyFont="1" applyFill="1" applyBorder="1" applyAlignment="1" applyProtection="1">
      <alignment horizontal="center" vertical="center"/>
      <protection locked="0"/>
    </xf>
    <xf numFmtId="0" fontId="37" fillId="3" borderId="3" xfId="8" applyFont="1" applyFill="1" applyBorder="1" applyAlignment="1" applyProtection="1">
      <alignment horizontal="center" vertical="center"/>
      <protection locked="0"/>
    </xf>
    <xf numFmtId="0" fontId="33" fillId="4" borderId="9"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4" borderId="10" xfId="0" applyFont="1" applyFill="1" applyBorder="1" applyAlignment="1">
      <alignment horizontal="center" vertical="center" wrapText="1"/>
    </xf>
    <xf numFmtId="191" fontId="54" fillId="3" borderId="5" xfId="1" applyNumberFormat="1" applyFont="1" applyFill="1" applyBorder="1" applyAlignment="1" applyProtection="1">
      <alignment shrinkToFit="1"/>
      <protection locked="0"/>
    </xf>
    <xf numFmtId="191" fontId="54" fillId="3" borderId="6" xfId="1" applyNumberFormat="1" applyFont="1" applyFill="1" applyBorder="1" applyAlignment="1" applyProtection="1">
      <alignment shrinkToFit="1"/>
      <protection locked="0"/>
    </xf>
    <xf numFmtId="191" fontId="54" fillId="3" borderId="9" xfId="1" applyNumberFormat="1" applyFont="1" applyFill="1" applyBorder="1" applyAlignment="1" applyProtection="1">
      <alignment shrinkToFit="1"/>
      <protection locked="0"/>
    </xf>
    <xf numFmtId="191" fontId="54" fillId="3" borderId="10" xfId="1" applyNumberFormat="1" applyFont="1" applyFill="1" applyBorder="1" applyAlignment="1" applyProtection="1">
      <alignment shrinkToFit="1"/>
      <protection locked="0"/>
    </xf>
    <xf numFmtId="38" fontId="54" fillId="0" borderId="5" xfId="1" applyFont="1" applyFill="1" applyBorder="1" applyAlignment="1">
      <alignment shrinkToFit="1"/>
    </xf>
    <xf numFmtId="38" fontId="54" fillId="0" borderId="12" xfId="1" applyFont="1" applyFill="1" applyBorder="1" applyAlignment="1">
      <alignment shrinkToFit="1"/>
    </xf>
    <xf numFmtId="38" fontId="54" fillId="0" borderId="9" xfId="1" applyFont="1" applyFill="1" applyBorder="1" applyAlignment="1">
      <alignment shrinkToFit="1"/>
    </xf>
    <xf numFmtId="38" fontId="54" fillId="0" borderId="14" xfId="1" applyFont="1" applyFill="1" applyBorder="1" applyAlignment="1">
      <alignment shrinkToFit="1"/>
    </xf>
    <xf numFmtId="183" fontId="53" fillId="0" borderId="12" xfId="1" applyNumberFormat="1" applyFont="1" applyFill="1" applyBorder="1" applyAlignment="1">
      <alignment horizontal="right" shrinkToFit="1"/>
    </xf>
    <xf numFmtId="183" fontId="53" fillId="0" borderId="6" xfId="1" applyNumberFormat="1" applyFont="1" applyFill="1" applyBorder="1" applyAlignment="1">
      <alignment horizontal="right" shrinkToFit="1"/>
    </xf>
    <xf numFmtId="183" fontId="53" fillId="0" borderId="14" xfId="1" applyNumberFormat="1" applyFont="1" applyFill="1" applyBorder="1" applyAlignment="1">
      <alignment horizontal="right" shrinkToFit="1"/>
    </xf>
    <xf numFmtId="183" fontId="53" fillId="0" borderId="10" xfId="1" applyNumberFormat="1" applyFont="1" applyFill="1" applyBorder="1" applyAlignment="1">
      <alignment horizontal="right" shrinkToFit="1"/>
    </xf>
    <xf numFmtId="179" fontId="54" fillId="2" borderId="5" xfId="0" applyNumberFormat="1" applyFont="1" applyFill="1" applyBorder="1" applyAlignment="1">
      <alignment shrinkToFit="1"/>
    </xf>
    <xf numFmtId="179" fontId="54" fillId="2" borderId="12" xfId="0" applyNumberFormat="1" applyFont="1" applyFill="1" applyBorder="1" applyAlignment="1">
      <alignment shrinkToFit="1"/>
    </xf>
    <xf numFmtId="179" fontId="54" fillId="2" borderId="6" xfId="0" applyNumberFormat="1" applyFont="1" applyFill="1" applyBorder="1" applyAlignment="1">
      <alignment shrinkToFit="1"/>
    </xf>
    <xf numFmtId="179" fontId="54" fillId="2" borderId="9" xfId="0" applyNumberFormat="1" applyFont="1" applyFill="1" applyBorder="1" applyAlignment="1">
      <alignment shrinkToFit="1"/>
    </xf>
    <xf numFmtId="179" fontId="54" fillId="2" borderId="14" xfId="0" applyNumberFormat="1" applyFont="1" applyFill="1" applyBorder="1" applyAlignment="1">
      <alignment shrinkToFit="1"/>
    </xf>
    <xf numFmtId="179" fontId="54" fillId="2" borderId="10" xfId="0" applyNumberFormat="1" applyFont="1" applyFill="1" applyBorder="1" applyAlignment="1">
      <alignment shrinkToFit="1"/>
    </xf>
    <xf numFmtId="0" fontId="33" fillId="4" borderId="5" xfId="0" applyFont="1" applyFill="1" applyBorder="1" applyAlignment="1">
      <alignment horizontal="center" vertical="center" wrapText="1" shrinkToFit="1"/>
    </xf>
    <xf numFmtId="0" fontId="33" fillId="4" borderId="6" xfId="0" applyFont="1" applyFill="1" applyBorder="1" applyAlignment="1">
      <alignment horizontal="center" vertical="center" wrapText="1" shrinkToFit="1"/>
    </xf>
    <xf numFmtId="9" fontId="33" fillId="3" borderId="5" xfId="0" applyNumberFormat="1" applyFont="1" applyFill="1" applyBorder="1" applyAlignment="1" applyProtection="1">
      <alignment horizontal="right"/>
      <protection locked="0"/>
    </xf>
    <xf numFmtId="9" fontId="33" fillId="3" borderId="12" xfId="0" applyNumberFormat="1" applyFont="1" applyFill="1" applyBorder="1" applyAlignment="1" applyProtection="1">
      <alignment horizontal="right"/>
      <protection locked="0"/>
    </xf>
    <xf numFmtId="9" fontId="33" fillId="3" borderId="6" xfId="0" applyNumberFormat="1" applyFont="1" applyFill="1" applyBorder="1" applyAlignment="1" applyProtection="1">
      <alignment horizontal="right"/>
      <protection locked="0"/>
    </xf>
    <xf numFmtId="9" fontId="33" fillId="3" borderId="9" xfId="0" applyNumberFormat="1" applyFont="1" applyFill="1" applyBorder="1" applyAlignment="1" applyProtection="1">
      <alignment horizontal="right"/>
      <protection locked="0"/>
    </xf>
    <xf numFmtId="9" fontId="33" fillId="3" borderId="14" xfId="0" applyNumberFormat="1" applyFont="1" applyFill="1" applyBorder="1" applyAlignment="1" applyProtection="1">
      <alignment horizontal="right"/>
      <protection locked="0"/>
    </xf>
    <xf numFmtId="9" fontId="33" fillId="3" borderId="10" xfId="0" applyNumberFormat="1" applyFont="1" applyFill="1" applyBorder="1" applyAlignment="1" applyProtection="1">
      <alignment horizontal="right"/>
      <protection locked="0"/>
    </xf>
    <xf numFmtId="0" fontId="33" fillId="4" borderId="55" xfId="0" applyFont="1" applyFill="1" applyBorder="1" applyAlignment="1">
      <alignment horizontal="center" vertical="center" wrapText="1"/>
    </xf>
    <xf numFmtId="0" fontId="33" fillId="4" borderId="56" xfId="0" applyFont="1" applyFill="1" applyBorder="1" applyAlignment="1">
      <alignment horizontal="center" vertical="center" wrapText="1"/>
    </xf>
    <xf numFmtId="0" fontId="33" fillId="4" borderId="57" xfId="0" applyFont="1" applyFill="1" applyBorder="1" applyAlignment="1">
      <alignment horizontal="center" vertical="center" wrapText="1"/>
    </xf>
    <xf numFmtId="191" fontId="54" fillId="3" borderId="55" xfId="1" applyNumberFormat="1" applyFont="1" applyFill="1" applyBorder="1" applyAlignment="1" applyProtection="1">
      <alignment shrinkToFit="1"/>
      <protection locked="0"/>
    </xf>
    <xf numFmtId="191" fontId="54" fillId="3" borderId="57" xfId="1" applyNumberFormat="1" applyFont="1" applyFill="1" applyBorder="1" applyAlignment="1" applyProtection="1">
      <alignment shrinkToFit="1"/>
      <protection locked="0"/>
    </xf>
    <xf numFmtId="38" fontId="54" fillId="0" borderId="55" xfId="1" applyFont="1" applyFill="1" applyBorder="1" applyAlignment="1">
      <alignment shrinkToFit="1"/>
    </xf>
    <xf numFmtId="38" fontId="54" fillId="0" borderId="56" xfId="1" applyFont="1" applyFill="1" applyBorder="1" applyAlignment="1">
      <alignment shrinkToFit="1"/>
    </xf>
    <xf numFmtId="179" fontId="54" fillId="2" borderId="91" xfId="0" applyNumberFormat="1" applyFont="1" applyFill="1" applyBorder="1" applyAlignment="1">
      <alignment shrinkToFit="1"/>
    </xf>
    <xf numFmtId="179" fontId="54" fillId="2" borderId="92" xfId="0" applyNumberFormat="1" applyFont="1" applyFill="1" applyBorder="1" applyAlignment="1">
      <alignment shrinkToFit="1"/>
    </xf>
    <xf numFmtId="179" fontId="54" fillId="2" borderId="93" xfId="0" applyNumberFormat="1" applyFont="1" applyFill="1" applyBorder="1" applyAlignment="1">
      <alignment shrinkToFit="1"/>
    </xf>
    <xf numFmtId="9" fontId="33" fillId="2" borderId="91" xfId="0" applyNumberFormat="1" applyFont="1" applyFill="1" applyBorder="1" applyAlignment="1">
      <alignment horizontal="center"/>
    </xf>
    <xf numFmtId="9" fontId="33" fillId="2" borderId="92" xfId="0" applyNumberFormat="1" applyFont="1" applyFill="1" applyBorder="1" applyAlignment="1">
      <alignment horizontal="center"/>
    </xf>
    <xf numFmtId="9" fontId="33" fillId="2" borderId="93" xfId="0" applyNumberFormat="1" applyFont="1" applyFill="1" applyBorder="1" applyAlignment="1">
      <alignment horizontal="center"/>
    </xf>
    <xf numFmtId="9" fontId="33" fillId="3" borderId="55" xfId="0" applyNumberFormat="1" applyFont="1" applyFill="1" applyBorder="1" applyAlignment="1" applyProtection="1">
      <alignment horizontal="right"/>
      <protection locked="0"/>
    </xf>
    <xf numFmtId="9" fontId="33" fillId="3" borderId="56" xfId="0" applyNumberFormat="1" applyFont="1" applyFill="1" applyBorder="1" applyAlignment="1" applyProtection="1">
      <alignment horizontal="right"/>
      <protection locked="0"/>
    </xf>
    <xf numFmtId="9" fontId="33" fillId="3" borderId="57" xfId="0" applyNumberFormat="1" applyFont="1" applyFill="1" applyBorder="1" applyAlignment="1" applyProtection="1">
      <alignment horizontal="right"/>
      <protection locked="0"/>
    </xf>
    <xf numFmtId="0" fontId="33" fillId="4" borderId="91" xfId="0" applyFont="1" applyFill="1" applyBorder="1" applyAlignment="1">
      <alignment horizontal="center" vertical="center" wrapText="1"/>
    </xf>
    <xf numFmtId="0" fontId="33" fillId="4" borderId="92" xfId="0" applyFont="1" applyFill="1" applyBorder="1" applyAlignment="1">
      <alignment horizontal="center" vertical="center" wrapText="1"/>
    </xf>
    <xf numFmtId="0" fontId="33" fillId="4" borderId="93" xfId="0" applyFont="1" applyFill="1" applyBorder="1" applyAlignment="1">
      <alignment horizontal="center" vertical="center" wrapText="1"/>
    </xf>
    <xf numFmtId="191" fontId="54" fillId="2" borderId="91" xfId="1" applyNumberFormat="1" applyFont="1" applyFill="1" applyBorder="1" applyAlignment="1">
      <alignment shrinkToFit="1"/>
    </xf>
    <xf numFmtId="191" fontId="54" fillId="2" borderId="93" xfId="1" applyNumberFormat="1" applyFont="1" applyFill="1" applyBorder="1" applyAlignment="1">
      <alignment shrinkToFit="1"/>
    </xf>
    <xf numFmtId="191" fontId="54" fillId="0" borderId="91" xfId="1" applyNumberFormat="1" applyFont="1" applyFill="1" applyBorder="1" applyAlignment="1">
      <alignment shrinkToFit="1"/>
    </xf>
    <xf numFmtId="0" fontId="71" fillId="0" borderId="91" xfId="1" applyNumberFormat="1" applyFont="1" applyFill="1" applyBorder="1" applyAlignment="1">
      <alignment shrinkToFit="1"/>
    </xf>
    <xf numFmtId="0" fontId="71" fillId="0" borderId="92" xfId="1" applyNumberFormat="1" applyFont="1" applyFill="1" applyBorder="1" applyAlignment="1">
      <alignment shrinkToFit="1"/>
    </xf>
    <xf numFmtId="183" fontId="53" fillId="0" borderId="56" xfId="1" applyNumberFormat="1" applyFont="1" applyFill="1" applyBorder="1" applyAlignment="1">
      <alignment horizontal="right" shrinkToFit="1"/>
    </xf>
    <xf numFmtId="183" fontId="53" fillId="0" borderId="57" xfId="1" applyNumberFormat="1" applyFont="1" applyFill="1" applyBorder="1" applyAlignment="1">
      <alignment horizontal="right" shrinkToFit="1"/>
    </xf>
    <xf numFmtId="179" fontId="54" fillId="2" borderId="55" xfId="0" applyNumberFormat="1" applyFont="1" applyFill="1" applyBorder="1" applyAlignment="1">
      <alignment shrinkToFit="1"/>
    </xf>
    <xf numFmtId="179" fontId="54" fillId="2" borderId="56" xfId="0" applyNumberFormat="1" applyFont="1" applyFill="1" applyBorder="1" applyAlignment="1">
      <alignment shrinkToFit="1"/>
    </xf>
    <xf numFmtId="179" fontId="54" fillId="2" borderId="57" xfId="0" applyNumberFormat="1" applyFont="1" applyFill="1" applyBorder="1" applyAlignment="1">
      <alignment shrinkToFit="1"/>
    </xf>
    <xf numFmtId="0" fontId="75" fillId="6" borderId="0" xfId="0" applyFont="1" applyFill="1" applyAlignment="1">
      <alignment horizontal="center" vertical="center"/>
    </xf>
    <xf numFmtId="0" fontId="76" fillId="0" borderId="0" xfId="9" applyFont="1" applyAlignment="1" applyProtection="1">
      <alignment horizontal="center" vertical="center"/>
      <protection locked="0"/>
    </xf>
    <xf numFmtId="0" fontId="79" fillId="6" borderId="7" xfId="0" applyFont="1" applyFill="1" applyBorder="1" applyAlignment="1">
      <alignment horizontal="center" vertical="center"/>
    </xf>
    <xf numFmtId="0" fontId="79" fillId="6" borderId="17" xfId="0" applyFont="1" applyFill="1" applyBorder="1" applyAlignment="1">
      <alignment horizontal="center" vertical="center"/>
    </xf>
    <xf numFmtId="0" fontId="79" fillId="6" borderId="11" xfId="0" applyFont="1" applyFill="1" applyBorder="1" applyAlignment="1">
      <alignment horizontal="center" vertical="center"/>
    </xf>
    <xf numFmtId="0" fontId="79" fillId="6" borderId="7" xfId="0" applyFont="1" applyFill="1" applyBorder="1" applyAlignment="1">
      <alignment horizontal="center" vertical="center" wrapText="1"/>
    </xf>
    <xf numFmtId="0" fontId="79" fillId="6" borderId="17" xfId="0" applyFont="1" applyFill="1" applyBorder="1" applyAlignment="1">
      <alignment horizontal="center" vertical="center" wrapText="1"/>
    </xf>
    <xf numFmtId="0" fontId="79" fillId="6" borderId="11" xfId="0" applyFont="1" applyFill="1" applyBorder="1" applyAlignment="1">
      <alignment horizontal="center" vertical="center" wrapText="1"/>
    </xf>
    <xf numFmtId="0" fontId="80" fillId="6" borderId="7" xfId="0" applyFont="1" applyFill="1" applyBorder="1" applyAlignment="1">
      <alignment horizontal="center" vertical="center"/>
    </xf>
    <xf numFmtId="0" fontId="80" fillId="6" borderId="17" xfId="0" applyFont="1" applyFill="1" applyBorder="1" applyAlignment="1">
      <alignment horizontal="center" vertical="center"/>
    </xf>
    <xf numFmtId="0" fontId="80" fillId="6" borderId="11" xfId="0" applyFont="1" applyFill="1" applyBorder="1" applyAlignment="1">
      <alignment horizontal="center" vertical="center"/>
    </xf>
    <xf numFmtId="0" fontId="36" fillId="6" borderId="5" xfId="0" applyFont="1" applyFill="1" applyBorder="1" applyAlignment="1">
      <alignment horizontal="center" vertical="center" wrapText="1"/>
    </xf>
    <xf numFmtId="0" fontId="36" fillId="6" borderId="12" xfId="0" applyFont="1" applyFill="1" applyBorder="1" applyAlignment="1">
      <alignment horizontal="center" vertical="center" wrapText="1"/>
    </xf>
    <xf numFmtId="0" fontId="36" fillId="6" borderId="6" xfId="0" applyFont="1" applyFill="1" applyBorder="1" applyAlignment="1">
      <alignment horizontal="center" vertical="center" wrapText="1"/>
    </xf>
    <xf numFmtId="0" fontId="36" fillId="6" borderId="17" xfId="0" applyFont="1" applyFill="1" applyBorder="1" applyAlignment="1">
      <alignment wrapText="1"/>
    </xf>
    <xf numFmtId="0" fontId="36" fillId="6" borderId="11" xfId="0" applyFont="1" applyFill="1" applyBorder="1" applyAlignment="1">
      <alignment wrapText="1"/>
    </xf>
    <xf numFmtId="0" fontId="8" fillId="13" borderId="7"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33" fillId="13" borderId="7" xfId="0" applyFont="1" applyFill="1" applyBorder="1" applyAlignment="1">
      <alignment horizontal="center" vertical="center" wrapText="1"/>
    </xf>
    <xf numFmtId="0" fontId="33" fillId="13" borderId="11" xfId="0" applyFont="1" applyFill="1" applyBorder="1" applyAlignment="1">
      <alignment horizontal="center" vertical="center" wrapText="1"/>
    </xf>
    <xf numFmtId="0" fontId="36" fillId="0" borderId="17" xfId="0" applyFont="1" applyBorder="1" applyAlignment="1">
      <alignment horizontal="left" vertical="center" wrapText="1"/>
    </xf>
    <xf numFmtId="0" fontId="36" fillId="0" borderId="11" xfId="0" applyFont="1" applyBorder="1" applyAlignment="1">
      <alignment horizontal="left" vertical="center" wrapText="1"/>
    </xf>
    <xf numFmtId="0" fontId="36" fillId="14" borderId="7" xfId="0" applyFont="1" applyFill="1" applyBorder="1" applyAlignment="1">
      <alignment horizontal="center" vertical="center" wrapText="1"/>
    </xf>
    <xf numFmtId="0" fontId="36" fillId="14" borderId="11" xfId="0" applyFont="1" applyFill="1" applyBorder="1" applyAlignment="1">
      <alignment horizontal="center" vertical="center" wrapText="1"/>
    </xf>
    <xf numFmtId="0" fontId="33" fillId="6" borderId="12" xfId="9" applyFont="1" applyFill="1" applyBorder="1" applyAlignment="1" applyProtection="1">
      <alignment horizontal="center" vertical="center"/>
      <protection locked="0"/>
    </xf>
    <xf numFmtId="0" fontId="82" fillId="6" borderId="5" xfId="0" applyFont="1" applyFill="1" applyBorder="1" applyAlignment="1">
      <alignment vertical="center" wrapText="1"/>
    </xf>
    <xf numFmtId="0" fontId="82" fillId="6" borderId="6" xfId="0" applyFont="1" applyFill="1" applyBorder="1" applyAlignment="1">
      <alignment vertical="center" wrapText="1"/>
    </xf>
    <xf numFmtId="0" fontId="82" fillId="6" borderId="9" xfId="0" applyFont="1" applyFill="1" applyBorder="1" applyAlignment="1">
      <alignment vertical="center" wrapText="1"/>
    </xf>
    <xf numFmtId="0" fontId="82" fillId="6" borderId="10" xfId="0" applyFont="1" applyFill="1" applyBorder="1" applyAlignment="1">
      <alignment vertical="center" wrapText="1"/>
    </xf>
    <xf numFmtId="0" fontId="37" fillId="6" borderId="1" xfId="5" applyFont="1" applyFill="1" applyBorder="1" applyAlignment="1">
      <alignment horizontal="center" vertical="center" wrapText="1"/>
    </xf>
    <xf numFmtId="0" fontId="88" fillId="6" borderId="1" xfId="0" applyFont="1" applyFill="1" applyBorder="1" applyAlignment="1">
      <alignment horizontal="center" vertical="center" wrapText="1"/>
    </xf>
    <xf numFmtId="0" fontId="36" fillId="6" borderId="17" xfId="0" applyFont="1" applyFill="1" applyBorder="1" applyAlignment="1">
      <alignment vertical="center" wrapText="1"/>
    </xf>
    <xf numFmtId="0" fontId="36" fillId="6" borderId="11" xfId="0" applyFont="1" applyFill="1" applyBorder="1" applyAlignment="1">
      <alignment vertical="center" wrapText="1"/>
    </xf>
    <xf numFmtId="0" fontId="96" fillId="6" borderId="0" xfId="0" applyFont="1" applyFill="1" applyAlignment="1">
      <alignment horizontal="left" vertical="center" wrapText="1"/>
    </xf>
    <xf numFmtId="0" fontId="95" fillId="6" borderId="0" xfId="0" applyFont="1" applyFill="1" applyAlignment="1">
      <alignment horizontal="left" vertical="center" wrapText="1"/>
    </xf>
    <xf numFmtId="0" fontId="96" fillId="6" borderId="0" xfId="0" applyFont="1" applyFill="1" applyAlignment="1">
      <alignment horizontal="left" vertical="center"/>
    </xf>
    <xf numFmtId="0" fontId="29" fillId="9" borderId="1" xfId="0" applyFont="1" applyFill="1" applyBorder="1" applyAlignment="1">
      <alignment horizontal="left" vertical="center"/>
    </xf>
    <xf numFmtId="0" fontId="29" fillId="9" borderId="2" xfId="0" applyFont="1" applyFill="1" applyBorder="1" applyAlignment="1">
      <alignment horizontal="left" vertical="center"/>
    </xf>
    <xf numFmtId="0" fontId="29" fillId="0" borderId="8" xfId="0" applyFont="1" applyBorder="1" applyAlignment="1">
      <alignment horizontal="left" vertical="center" wrapText="1"/>
    </xf>
    <xf numFmtId="0" fontId="29" fillId="0" borderId="0" xfId="0" applyFont="1" applyAlignment="1">
      <alignment horizontal="left" vertical="center" wrapText="1"/>
    </xf>
    <xf numFmtId="0" fontId="29" fillId="0" borderId="13" xfId="0" applyFont="1" applyBorder="1" applyAlignment="1">
      <alignment horizontal="left" vertical="center" wrapText="1"/>
    </xf>
    <xf numFmtId="0" fontId="29" fillId="7" borderId="14" xfId="0" applyFont="1" applyFill="1" applyBorder="1" applyAlignment="1">
      <alignment horizontal="center" vertical="center"/>
    </xf>
    <xf numFmtId="0" fontId="40" fillId="8" borderId="58" xfId="5" applyFont="1" applyFill="1" applyBorder="1" applyAlignment="1">
      <alignment horizontal="center" vertical="center"/>
    </xf>
    <xf numFmtId="0" fontId="40" fillId="8" borderId="59" xfId="5" applyFont="1" applyFill="1" applyBorder="1" applyAlignment="1">
      <alignment horizontal="center" vertical="center"/>
    </xf>
    <xf numFmtId="0" fontId="14" fillId="8" borderId="60" xfId="0" applyFont="1" applyFill="1" applyBorder="1" applyAlignment="1">
      <alignment vertical="center" wrapText="1"/>
    </xf>
    <xf numFmtId="0" fontId="14" fillId="8" borderId="64" xfId="0" applyFont="1" applyFill="1" applyBorder="1" applyAlignment="1">
      <alignment vertical="center" wrapText="1"/>
    </xf>
    <xf numFmtId="0" fontId="29" fillId="0" borderId="0" xfId="0" applyFont="1" applyAlignment="1">
      <alignment vertical="center" wrapText="1"/>
    </xf>
    <xf numFmtId="0" fontId="29" fillId="9" borderId="5" xfId="0" applyFont="1" applyFill="1" applyBorder="1" applyAlignment="1">
      <alignment horizontal="center" vertical="center" wrapText="1"/>
    </xf>
    <xf numFmtId="0" fontId="29" fillId="9" borderId="12" xfId="0" applyFont="1" applyFill="1" applyBorder="1" applyAlignment="1">
      <alignment horizontal="center" vertical="center" wrapText="1"/>
    </xf>
    <xf numFmtId="0" fontId="29" fillId="9" borderId="6" xfId="0" applyFont="1" applyFill="1" applyBorder="1" applyAlignment="1">
      <alignment horizontal="center" vertical="center" wrapText="1"/>
    </xf>
    <xf numFmtId="0" fontId="40" fillId="9" borderId="62" xfId="5" applyFont="1" applyFill="1" applyBorder="1" applyAlignment="1">
      <alignment horizontal="center" vertical="center"/>
    </xf>
    <xf numFmtId="0" fontId="40" fillId="9" borderId="63" xfId="5" applyFont="1" applyFill="1" applyBorder="1" applyAlignment="1">
      <alignment horizontal="center" vertical="center"/>
    </xf>
  </cellXfs>
  <cellStyles count="10">
    <cellStyle name="パーセント" xfId="4" builtinId="5"/>
    <cellStyle name="桁区切り" xfId="1" builtinId="6"/>
    <cellStyle name="標準" xfId="0" builtinId="0"/>
    <cellStyle name="標準 2" xfId="5" xr:uid="{00000000-0005-0000-0000-000003000000}"/>
    <cellStyle name="標準 3" xfId="6" xr:uid="{00000000-0005-0000-0000-000004000000}"/>
    <cellStyle name="標準 3 2" xfId="7" xr:uid="{9C27FCCA-816D-4A38-B83A-DB2B032D59AF}"/>
    <cellStyle name="標準 3 3" xfId="9" xr:uid="{E7894329-12A3-42D3-95C1-5592A3F201FF}"/>
    <cellStyle name="標準 4" xfId="8" xr:uid="{85EBB0DB-97A4-4F0D-97C8-B33D3A80A249}"/>
    <cellStyle name="標準_⑤参考様式11,12号別紙(収支実績報告書（支援交付金））" xfId="2" xr:uid="{00000000-0005-0000-0000-000005000000}"/>
    <cellStyle name="標準_活動指針チェック表(記載例）181118_活動計画の記載要領v9（181214）別添３と５修正" xfId="3" xr:uid="{00000000-0005-0000-0000-000006000000}"/>
  </cellStyles>
  <dxfs count="14">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45</xdr:row>
      <xdr:rowOff>26958</xdr:rowOff>
    </xdr:from>
    <xdr:to>
      <xdr:col>19</xdr:col>
      <xdr:colOff>43301</xdr:colOff>
      <xdr:row>45</xdr:row>
      <xdr:rowOff>26958</xdr:rowOff>
    </xdr:to>
    <xdr:cxnSp macro="">
      <xdr:nvCxnSpPr>
        <xdr:cNvPr id="2" name="直線コネクタ 1">
          <a:extLst>
            <a:ext uri="{FF2B5EF4-FFF2-40B4-BE49-F238E27FC236}">
              <a16:creationId xmlns:a16="http://schemas.microsoft.com/office/drawing/2014/main" id="{E617BB67-549C-4D6F-AE40-01CE6016BD29}"/>
            </a:ext>
          </a:extLst>
        </xdr:cNvPr>
        <xdr:cNvCxnSpPr/>
      </xdr:nvCxnSpPr>
      <xdr:spPr>
        <a:xfrm>
          <a:off x="1046491" y="11571258"/>
          <a:ext cx="57024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253999</xdr:colOff>
      <xdr:row>15</xdr:row>
      <xdr:rowOff>63497</xdr:rowOff>
    </xdr:from>
    <xdr:to>
      <xdr:col>5</xdr:col>
      <xdr:colOff>267114</xdr:colOff>
      <xdr:row>17</xdr:row>
      <xdr:rowOff>142872</xdr:rowOff>
    </xdr:to>
    <xdr:cxnSp macro="">
      <xdr:nvCxnSpPr>
        <xdr:cNvPr id="2" name="直線矢印コネクタ 1">
          <a:extLst>
            <a:ext uri="{FF2B5EF4-FFF2-40B4-BE49-F238E27FC236}">
              <a16:creationId xmlns:a16="http://schemas.microsoft.com/office/drawing/2014/main" id="{6D2AFC34-1835-45B3-9CBA-3904502C0D8F}"/>
            </a:ext>
          </a:extLst>
        </xdr:cNvPr>
        <xdr:cNvCxnSpPr/>
      </xdr:nvCxnSpPr>
      <xdr:spPr>
        <a:xfrm flipH="1" flipV="1">
          <a:off x="9464674" y="5949947"/>
          <a:ext cx="13115" cy="6318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17</xdr:row>
      <xdr:rowOff>130450</xdr:rowOff>
    </xdr:from>
    <xdr:to>
      <xdr:col>5</xdr:col>
      <xdr:colOff>262973</xdr:colOff>
      <xdr:row>17</xdr:row>
      <xdr:rowOff>139108</xdr:rowOff>
    </xdr:to>
    <xdr:cxnSp macro="">
      <xdr:nvCxnSpPr>
        <xdr:cNvPr id="3" name="直線コネクタ 2">
          <a:extLst>
            <a:ext uri="{FF2B5EF4-FFF2-40B4-BE49-F238E27FC236}">
              <a16:creationId xmlns:a16="http://schemas.microsoft.com/office/drawing/2014/main" id="{FF794B7F-FFC5-4A17-94BB-9E77CC84F539}"/>
            </a:ext>
          </a:extLst>
        </xdr:cNvPr>
        <xdr:cNvCxnSpPr/>
      </xdr:nvCxnSpPr>
      <xdr:spPr>
        <a:xfrm flipV="1">
          <a:off x="3591376" y="6569350"/>
          <a:ext cx="5882272"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17</xdr:row>
      <xdr:rowOff>121337</xdr:rowOff>
    </xdr:from>
    <xdr:to>
      <xdr:col>3</xdr:col>
      <xdr:colOff>259815</xdr:colOff>
      <xdr:row>18</xdr:row>
      <xdr:rowOff>282642</xdr:rowOff>
    </xdr:to>
    <xdr:cxnSp macro="">
      <xdr:nvCxnSpPr>
        <xdr:cNvPr id="4" name="直線コネクタ 3">
          <a:extLst>
            <a:ext uri="{FF2B5EF4-FFF2-40B4-BE49-F238E27FC236}">
              <a16:creationId xmlns:a16="http://schemas.microsoft.com/office/drawing/2014/main" id="{9A020723-8B40-4107-963F-2DA17472C86C}"/>
            </a:ext>
          </a:extLst>
        </xdr:cNvPr>
        <xdr:cNvCxnSpPr/>
      </xdr:nvCxnSpPr>
      <xdr:spPr>
        <a:xfrm flipH="1">
          <a:off x="3599776" y="6560237"/>
          <a:ext cx="3314" cy="523255"/>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284369</xdr:colOff>
      <xdr:row>15</xdr:row>
      <xdr:rowOff>47625</xdr:rowOff>
    </xdr:from>
    <xdr:to>
      <xdr:col>8</xdr:col>
      <xdr:colOff>284373</xdr:colOff>
      <xdr:row>18</xdr:row>
      <xdr:rowOff>248821</xdr:rowOff>
    </xdr:to>
    <xdr:cxnSp macro="">
      <xdr:nvCxnSpPr>
        <xdr:cNvPr id="5" name="直線矢印コネクタ 4">
          <a:extLst>
            <a:ext uri="{FF2B5EF4-FFF2-40B4-BE49-F238E27FC236}">
              <a16:creationId xmlns:a16="http://schemas.microsoft.com/office/drawing/2014/main" id="{CC247E8E-EF69-4C6D-9D7D-E59E306B6145}"/>
            </a:ext>
          </a:extLst>
        </xdr:cNvPr>
        <xdr:cNvCxnSpPr/>
      </xdr:nvCxnSpPr>
      <xdr:spPr>
        <a:xfrm flipV="1">
          <a:off x="11009519" y="5934075"/>
          <a:ext cx="4" cy="111559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18</xdr:row>
      <xdr:rowOff>21773</xdr:rowOff>
    </xdr:from>
    <xdr:to>
      <xdr:col>3</xdr:col>
      <xdr:colOff>2416629</xdr:colOff>
      <xdr:row>31</xdr:row>
      <xdr:rowOff>335572</xdr:rowOff>
    </xdr:to>
    <xdr:pic>
      <xdr:nvPicPr>
        <xdr:cNvPr id="6" name="図 5">
          <a:extLst>
            <a:ext uri="{FF2B5EF4-FFF2-40B4-BE49-F238E27FC236}">
              <a16:creationId xmlns:a16="http://schemas.microsoft.com/office/drawing/2014/main" id="{D385574D-EEC8-4C70-B057-DD96B4F1D9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486" y="6822623"/>
          <a:ext cx="5520418" cy="524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18</xdr:row>
      <xdr:rowOff>10884</xdr:rowOff>
    </xdr:from>
    <xdr:to>
      <xdr:col>9</xdr:col>
      <xdr:colOff>37600</xdr:colOff>
      <xdr:row>30</xdr:row>
      <xdr:rowOff>228600</xdr:rowOff>
    </xdr:to>
    <xdr:pic>
      <xdr:nvPicPr>
        <xdr:cNvPr id="7" name="図 6">
          <a:extLst>
            <a:ext uri="{FF2B5EF4-FFF2-40B4-BE49-F238E27FC236}">
              <a16:creationId xmlns:a16="http://schemas.microsoft.com/office/drawing/2014/main" id="{5EE432E8-7EB9-4BDF-A305-0BE9B9234C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6990" y="6811734"/>
          <a:ext cx="5487260" cy="49040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119743</xdr:colOff>
      <xdr:row>17</xdr:row>
      <xdr:rowOff>293915</xdr:rowOff>
    </xdr:from>
    <xdr:to>
      <xdr:col>13</xdr:col>
      <xdr:colOff>296182</xdr:colOff>
      <xdr:row>26</xdr:row>
      <xdr:rowOff>150781</xdr:rowOff>
    </xdr:to>
    <xdr:pic>
      <xdr:nvPicPr>
        <xdr:cNvPr id="8" name="図 7">
          <a:extLst>
            <a:ext uri="{FF2B5EF4-FFF2-40B4-BE49-F238E27FC236}">
              <a16:creationId xmlns:a16="http://schemas.microsoft.com/office/drawing/2014/main" id="{2042834E-B506-4080-9F73-C62DEB5AA0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987893" y="6732815"/>
          <a:ext cx="2548164" cy="3943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320551</xdr:colOff>
      <xdr:row>15</xdr:row>
      <xdr:rowOff>69273</xdr:rowOff>
    </xdr:from>
    <xdr:to>
      <xdr:col>9</xdr:col>
      <xdr:colOff>331757</xdr:colOff>
      <xdr:row>17</xdr:row>
      <xdr:rowOff>7045</xdr:rowOff>
    </xdr:to>
    <xdr:cxnSp macro="">
      <xdr:nvCxnSpPr>
        <xdr:cNvPr id="9" name="直線矢印コネクタ 8">
          <a:extLst>
            <a:ext uri="{FF2B5EF4-FFF2-40B4-BE49-F238E27FC236}">
              <a16:creationId xmlns:a16="http://schemas.microsoft.com/office/drawing/2014/main" id="{794E4236-76C1-49A6-A1A1-4EE7A1DD379F}"/>
            </a:ext>
          </a:extLst>
        </xdr:cNvPr>
        <xdr:cNvCxnSpPr/>
      </xdr:nvCxnSpPr>
      <xdr:spPr>
        <a:xfrm flipH="1" flipV="1">
          <a:off x="11617201" y="5955723"/>
          <a:ext cx="11206" cy="49022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311727</xdr:colOff>
      <xdr:row>16</xdr:row>
      <xdr:rowOff>270083</xdr:rowOff>
    </xdr:from>
    <xdr:to>
      <xdr:col>10</xdr:col>
      <xdr:colOff>418097</xdr:colOff>
      <xdr:row>16</xdr:row>
      <xdr:rowOff>270083</xdr:rowOff>
    </xdr:to>
    <xdr:cxnSp macro="">
      <xdr:nvCxnSpPr>
        <xdr:cNvPr id="10" name="直線コネクタ 9">
          <a:extLst>
            <a:ext uri="{FF2B5EF4-FFF2-40B4-BE49-F238E27FC236}">
              <a16:creationId xmlns:a16="http://schemas.microsoft.com/office/drawing/2014/main" id="{BB6DC08D-6559-4A25-B130-520579E44F44}"/>
            </a:ext>
          </a:extLst>
        </xdr:cNvPr>
        <xdr:cNvCxnSpPr/>
      </xdr:nvCxnSpPr>
      <xdr:spPr>
        <a:xfrm>
          <a:off x="11608377" y="6432758"/>
          <a:ext cx="677870" cy="0"/>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400106</xdr:colOff>
      <xdr:row>17</xdr:row>
      <xdr:rowOff>3575</xdr:rowOff>
    </xdr:from>
    <xdr:to>
      <xdr:col>10</xdr:col>
      <xdr:colOff>400106</xdr:colOff>
      <xdr:row>17</xdr:row>
      <xdr:rowOff>307258</xdr:rowOff>
    </xdr:to>
    <xdr:cxnSp macro="">
      <xdr:nvCxnSpPr>
        <xdr:cNvPr id="11" name="直線コネクタ 10">
          <a:extLst>
            <a:ext uri="{FF2B5EF4-FFF2-40B4-BE49-F238E27FC236}">
              <a16:creationId xmlns:a16="http://schemas.microsoft.com/office/drawing/2014/main" id="{AF89ACD6-3E8B-41EC-8CDD-B7D375939DE3}"/>
            </a:ext>
          </a:extLst>
        </xdr:cNvPr>
        <xdr:cNvCxnSpPr/>
      </xdr:nvCxnSpPr>
      <xdr:spPr>
        <a:xfrm>
          <a:off x="12268256" y="6442475"/>
          <a:ext cx="0" cy="303683"/>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53E20849-8362-417D-8126-1385E2C5EF97}"/>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43B4ADE3-A72A-48D3-96B0-C2F74577FC7C}"/>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4F287651-6F65-4147-9373-BC19799C3B44}"/>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590A8DF6-D875-4869-B70F-D1A0BF18D19D}"/>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D2AEFFE4-3F52-4115-AFD9-3C71599E9621}"/>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使い方"/>
      <sheetName val="【参考】交付単価（PC）"/>
      <sheetName val="はじめに (手書き)"/>
      <sheetName val="様式第1-1号"/>
      <sheetName val="様式第1-2号"/>
      <sheetName val="様式第1-3号"/>
      <sheetName val="別紙1 活動計画書"/>
      <sheetName val="加算措置（みどり加算以外）"/>
      <sheetName val="加算措置（みどり加算）"/>
      <sheetName val="別添1 位置図"/>
      <sheetName val="別添3 位置図"/>
      <sheetName val="別添4 位置図"/>
      <sheetName val="様式第１－11号"/>
      <sheetName val="構成員一覧"/>
      <sheetName val="長寿命化整備計画"/>
      <sheetName val="工事確認書"/>
      <sheetName val="活動記録"/>
      <sheetName val="金銭出納簿"/>
      <sheetName val="経過報告書（みどり加算）"/>
      <sheetName val="報告書"/>
      <sheetName val="別紙１ みどり加算"/>
      <sheetName val="別紙２ みどり加算"/>
      <sheetName val="別紙３ 持越金"/>
      <sheetName val="【選択肢】"/>
      <sheetName val="【取組番号早見表】"/>
      <sheetName val="【活動項目番号表】 "/>
      <sheetName val="【市町村用】"/>
      <sheetName val="別記3-1(1)"/>
      <sheetName val="別記3-1(３)"/>
      <sheetName val="別記3-1(４)"/>
      <sheetName val="市町村コードR6.1.1"/>
    </sheetNames>
    <sheetDataSet>
      <sheetData sheetId="0">
        <row r="2">
          <cell r="D2" t="str">
            <v>○○県</v>
          </cell>
        </row>
      </sheetData>
      <sheetData sheetId="1" refreshError="1"/>
      <sheetData sheetId="2">
        <row r="9">
          <cell r="B9">
            <v>3000</v>
          </cell>
        </row>
      </sheetData>
      <sheetData sheetId="3" refreshError="1"/>
      <sheetData sheetId="4">
        <row r="3">
          <cell r="E3">
            <v>45748</v>
          </cell>
        </row>
        <row r="18">
          <cell r="C18" t="str">
            <v>■</v>
          </cell>
        </row>
        <row r="19">
          <cell r="C19" t="str">
            <v>□</v>
          </cell>
        </row>
        <row r="20">
          <cell r="C20" t="str">
            <v>□</v>
          </cell>
        </row>
      </sheetData>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ow r="3">
          <cell r="B3" t="str">
            <v>○</v>
          </cell>
        </row>
      </sheetData>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4F971-8478-4D5F-9025-E06910A2725C}">
  <sheetPr codeName="Sheet5">
    <tabColor theme="8"/>
    <pageSetUpPr fitToPage="1"/>
  </sheetPr>
  <dimension ref="A1:AI322"/>
  <sheetViews>
    <sheetView showGridLines="0" view="pageBreakPreview" topLeftCell="A34" zoomScale="126" zoomScaleNormal="100" zoomScaleSheetLayoutView="115" workbookViewId="0">
      <selection activeCell="B28" sqref="B28:N28"/>
    </sheetView>
  </sheetViews>
  <sheetFormatPr defaultColWidth="4.08984375" defaultRowHeight="18" customHeight="1" x14ac:dyDescent="0.2"/>
  <cols>
    <col min="1" max="1" width="1.90625" style="42" customWidth="1"/>
    <col min="2" max="2" width="4.6328125" style="42" customWidth="1"/>
    <col min="3" max="3" width="8.90625" style="42" customWidth="1"/>
    <col min="4" max="4" width="3.453125" style="42" customWidth="1"/>
    <col min="5" max="5" width="7.90625" style="42" customWidth="1"/>
    <col min="6" max="6" width="3.453125" style="42" customWidth="1"/>
    <col min="7" max="7" width="7.90625" style="42" customWidth="1"/>
    <col min="8" max="8" width="5" style="42" customWidth="1"/>
    <col min="9" max="9" width="7.08984375" style="42" customWidth="1"/>
    <col min="10" max="10" width="3.453125" style="42" customWidth="1"/>
    <col min="11" max="11" width="8" style="42" customWidth="1"/>
    <col min="12" max="12" width="12.453125" style="42" customWidth="1"/>
    <col min="13" max="13" width="7.36328125" style="42" customWidth="1"/>
    <col min="14" max="14" width="13.90625" style="42" customWidth="1"/>
    <col min="15" max="15" width="2.6328125" style="42" customWidth="1"/>
    <col min="16" max="16" width="5.90625" style="42" customWidth="1"/>
    <col min="17" max="122" width="4.6328125" style="42" customWidth="1"/>
    <col min="123" max="255" width="8.6328125" style="42" customWidth="1"/>
    <col min="256" max="16384" width="4.08984375" style="42"/>
  </cols>
  <sheetData>
    <row r="1" spans="1:16" s="41" customFormat="1" ht="24" customHeight="1" x14ac:dyDescent="0.2">
      <c r="A1" s="461" t="s">
        <v>542</v>
      </c>
      <c r="D1" s="480"/>
    </row>
    <row r="2" spans="1:16" s="41" customFormat="1" ht="24" customHeight="1" x14ac:dyDescent="0.2">
      <c r="A2" s="461" t="s">
        <v>543</v>
      </c>
      <c r="D2" s="480"/>
      <c r="N2" s="86" t="s">
        <v>544</v>
      </c>
    </row>
    <row r="3" spans="1:16" s="41" customFormat="1" ht="42.75" customHeight="1" x14ac:dyDescent="0.2">
      <c r="A3" s="87"/>
      <c r="D3" s="480"/>
      <c r="E3" s="88"/>
      <c r="M3" s="526" t="s">
        <v>641</v>
      </c>
      <c r="N3" s="527"/>
    </row>
    <row r="4" spans="1:16" s="41" customFormat="1" ht="76.5" customHeight="1" x14ac:dyDescent="0.2">
      <c r="B4" s="528" t="s">
        <v>545</v>
      </c>
      <c r="C4" s="529"/>
      <c r="D4" s="529"/>
      <c r="E4" s="529"/>
      <c r="F4" s="529"/>
      <c r="G4" s="529"/>
      <c r="H4" s="529"/>
      <c r="I4" s="529"/>
      <c r="J4" s="529"/>
      <c r="K4" s="529"/>
      <c r="L4" s="529"/>
      <c r="M4" s="529"/>
      <c r="N4" s="529"/>
    </row>
    <row r="5" spans="1:16" s="41" customFormat="1" ht="21.75" customHeight="1" x14ac:dyDescent="0.2">
      <c r="B5" s="56"/>
      <c r="C5" s="56"/>
      <c r="D5" s="56"/>
      <c r="E5" s="56"/>
      <c r="F5" s="89"/>
      <c r="G5" s="89"/>
      <c r="H5" s="89"/>
      <c r="I5" s="89"/>
      <c r="J5" s="89"/>
      <c r="K5" s="89"/>
      <c r="L5" s="89"/>
      <c r="M5" s="89"/>
      <c r="N5" s="89"/>
    </row>
    <row r="6" spans="1:16" s="41" customFormat="1" ht="21.75" customHeight="1" x14ac:dyDescent="0.2">
      <c r="D6" s="518" t="s">
        <v>546</v>
      </c>
      <c r="E6" s="518"/>
      <c r="F6" s="519"/>
      <c r="G6" s="520"/>
      <c r="H6" s="520"/>
      <c r="I6" s="520"/>
      <c r="J6" s="520"/>
      <c r="K6" s="520"/>
      <c r="L6" s="521"/>
    </row>
    <row r="7" spans="1:16" s="41" customFormat="1" ht="30.75" customHeight="1" x14ac:dyDescent="0.2">
      <c r="D7" s="522" t="s">
        <v>547</v>
      </c>
      <c r="E7" s="522"/>
      <c r="F7" s="523" t="s">
        <v>638</v>
      </c>
      <c r="G7" s="524"/>
      <c r="H7" s="524"/>
      <c r="I7" s="524"/>
      <c r="J7" s="524"/>
      <c r="K7" s="524"/>
      <c r="L7" s="525"/>
      <c r="P7" s="42"/>
    </row>
    <row r="8" spans="1:16" s="41" customFormat="1" ht="11.25" customHeight="1" x14ac:dyDescent="0.2">
      <c r="D8" s="460"/>
      <c r="E8" s="460"/>
      <c r="F8" s="89"/>
      <c r="G8" s="365"/>
      <c r="H8" s="365"/>
      <c r="I8" s="365"/>
      <c r="J8" s="365"/>
      <c r="K8" s="365"/>
      <c r="L8" s="365"/>
    </row>
    <row r="9" spans="1:16" s="41" customFormat="1" ht="19.5" customHeight="1" x14ac:dyDescent="0.2">
      <c r="D9" s="518" t="s">
        <v>546</v>
      </c>
      <c r="E9" s="518"/>
      <c r="F9" s="519"/>
      <c r="G9" s="520"/>
      <c r="H9" s="520"/>
      <c r="I9" s="520"/>
      <c r="J9" s="520"/>
      <c r="K9" s="520"/>
      <c r="L9" s="521"/>
    </row>
    <row r="10" spans="1:16" s="41" customFormat="1" ht="30.75" customHeight="1" x14ac:dyDescent="0.2">
      <c r="D10" s="522" t="s">
        <v>548</v>
      </c>
      <c r="E10" s="522"/>
      <c r="F10" s="523" t="s">
        <v>639</v>
      </c>
      <c r="G10" s="524"/>
      <c r="H10" s="524"/>
      <c r="I10" s="524"/>
      <c r="J10" s="524"/>
      <c r="K10" s="524"/>
      <c r="L10" s="525"/>
      <c r="P10" s="42"/>
    </row>
    <row r="11" spans="1:16" s="41" customFormat="1" ht="11.25" customHeight="1" x14ac:dyDescent="0.2">
      <c r="D11" s="460"/>
      <c r="E11" s="460"/>
      <c r="F11" s="366"/>
      <c r="H11" s="366"/>
      <c r="I11" s="366"/>
      <c r="J11" s="366"/>
      <c r="K11" s="366"/>
      <c r="L11" s="366"/>
    </row>
    <row r="12" spans="1:16" s="41" customFormat="1" ht="21.75" customHeight="1" x14ac:dyDescent="0.2">
      <c r="D12" s="518" t="s">
        <v>546</v>
      </c>
      <c r="E12" s="518"/>
      <c r="F12" s="519"/>
      <c r="G12" s="520"/>
      <c r="H12" s="520"/>
      <c r="I12" s="520"/>
      <c r="J12" s="520"/>
      <c r="K12" s="520"/>
      <c r="L12" s="521"/>
    </row>
    <row r="13" spans="1:16" s="41" customFormat="1" ht="30.75" customHeight="1" x14ac:dyDescent="0.2">
      <c r="D13" s="522" t="s">
        <v>549</v>
      </c>
      <c r="E13" s="522"/>
      <c r="F13" s="523" t="s">
        <v>642</v>
      </c>
      <c r="G13" s="524"/>
      <c r="H13" s="524"/>
      <c r="I13" s="524"/>
      <c r="J13" s="524"/>
      <c r="K13" s="524"/>
      <c r="L13" s="525"/>
    </row>
    <row r="14" spans="1:16" s="41" customFormat="1" ht="20.25" customHeight="1" x14ac:dyDescent="0.2">
      <c r="E14" s="479"/>
    </row>
    <row r="15" spans="1:16" s="41" customFormat="1" ht="21.75" customHeight="1" x14ac:dyDescent="0.2">
      <c r="C15" s="479"/>
      <c r="D15" s="479"/>
      <c r="E15" s="479"/>
    </row>
    <row r="16" spans="1:16" s="41" customFormat="1" ht="21.75" customHeight="1" x14ac:dyDescent="0.2">
      <c r="D16" s="461" t="s">
        <v>550</v>
      </c>
      <c r="E16" s="540" t="s">
        <v>551</v>
      </c>
      <c r="F16" s="540"/>
      <c r="G16" s="540"/>
      <c r="H16" s="540"/>
      <c r="I16" s="540"/>
      <c r="J16" s="540"/>
      <c r="K16" s="540"/>
      <c r="L16" s="540"/>
      <c r="M16" s="540"/>
      <c r="N16" s="540"/>
    </row>
    <row r="17" spans="1:35" s="41" customFormat="1" ht="16.5" customHeight="1" x14ac:dyDescent="0.2">
      <c r="C17" s="480"/>
      <c r="D17" s="367"/>
      <c r="E17" s="367"/>
      <c r="F17" s="89"/>
      <c r="G17" s="89"/>
      <c r="H17" s="89"/>
      <c r="I17" s="89"/>
      <c r="J17" s="89"/>
      <c r="K17" s="89"/>
      <c r="L17" s="89"/>
      <c r="M17" s="89"/>
      <c r="N17" s="89"/>
    </row>
    <row r="18" spans="1:35" s="41" customFormat="1" ht="21.75" customHeight="1" x14ac:dyDescent="0.2">
      <c r="D18" s="89" t="s">
        <v>552</v>
      </c>
      <c r="E18" s="56"/>
      <c r="F18" s="367"/>
      <c r="G18" s="367"/>
      <c r="H18" s="89"/>
      <c r="I18" s="89"/>
      <c r="J18" s="89"/>
      <c r="K18" s="89"/>
      <c r="L18" s="89"/>
      <c r="M18" s="89"/>
      <c r="N18" s="89"/>
    </row>
    <row r="19" spans="1:35" s="41" customFormat="1" ht="21.75" customHeight="1" x14ac:dyDescent="0.2">
      <c r="D19" s="368" t="s">
        <v>181</v>
      </c>
      <c r="E19" s="541" t="s">
        <v>0</v>
      </c>
      <c r="F19" s="542"/>
      <c r="G19" s="542"/>
      <c r="H19" s="542"/>
      <c r="I19" s="542"/>
      <c r="J19" s="542"/>
      <c r="K19" s="542"/>
      <c r="L19" s="543"/>
      <c r="M19" s="369" t="s">
        <v>553</v>
      </c>
    </row>
    <row r="20" spans="1:35" s="41" customFormat="1" ht="21.75" customHeight="1" x14ac:dyDescent="0.2">
      <c r="D20" s="370" t="s">
        <v>193</v>
      </c>
      <c r="E20" s="541" t="s">
        <v>554</v>
      </c>
      <c r="F20" s="542"/>
      <c r="G20" s="542"/>
      <c r="H20" s="542"/>
      <c r="I20" s="542"/>
      <c r="J20" s="542"/>
      <c r="K20" s="542"/>
      <c r="L20" s="543"/>
      <c r="M20" s="369" t="s">
        <v>555</v>
      </c>
    </row>
    <row r="21" spans="1:35" s="41" customFormat="1" ht="21.75" customHeight="1" x14ac:dyDescent="0.2">
      <c r="D21" s="370" t="s">
        <v>193</v>
      </c>
      <c r="E21" s="541" t="s">
        <v>556</v>
      </c>
      <c r="F21" s="542"/>
      <c r="G21" s="542"/>
      <c r="H21" s="542"/>
      <c r="I21" s="542"/>
      <c r="J21" s="542"/>
      <c r="K21" s="542"/>
      <c r="L21" s="543"/>
      <c r="M21" s="369" t="s">
        <v>555</v>
      </c>
    </row>
    <row r="22" spans="1:35" s="41" customFormat="1" ht="21.75" customHeight="1" x14ac:dyDescent="0.2">
      <c r="D22" s="370" t="s">
        <v>193</v>
      </c>
      <c r="E22" s="530" t="s">
        <v>557</v>
      </c>
      <c r="F22" s="531"/>
      <c r="G22" s="531"/>
      <c r="H22" s="531"/>
      <c r="I22" s="531"/>
      <c r="J22" s="531"/>
      <c r="K22" s="531"/>
      <c r="L22" s="532"/>
      <c r="M22" s="369" t="s">
        <v>555</v>
      </c>
    </row>
    <row r="23" spans="1:35" s="41" customFormat="1" ht="28.5" customHeight="1" x14ac:dyDescent="0.2">
      <c r="C23" s="90"/>
      <c r="D23" s="90" t="s">
        <v>558</v>
      </c>
      <c r="E23" s="371"/>
      <c r="F23" s="371"/>
      <c r="G23" s="371"/>
      <c r="H23" s="372"/>
      <c r="I23" s="371"/>
      <c r="J23" s="371"/>
      <c r="K23" s="371"/>
      <c r="L23" s="371"/>
      <c r="M23" s="371"/>
      <c r="N23" s="371"/>
    </row>
    <row r="24" spans="1:35" s="41" customFormat="1" ht="48.75" customHeight="1" x14ac:dyDescent="0.2">
      <c r="C24" s="90"/>
      <c r="D24" s="91"/>
      <c r="E24" s="371"/>
      <c r="F24" s="371"/>
      <c r="G24" s="371"/>
      <c r="H24" s="371"/>
      <c r="I24" s="371"/>
      <c r="J24" s="371"/>
      <c r="K24" s="371"/>
      <c r="L24" s="371"/>
      <c r="M24" s="371"/>
      <c r="N24" s="371"/>
    </row>
    <row r="25" spans="1:35" s="41" customFormat="1" ht="14.25" customHeight="1" x14ac:dyDescent="0.2">
      <c r="C25" s="90" t="s">
        <v>559</v>
      </c>
      <c r="D25" s="90"/>
      <c r="E25" s="90"/>
      <c r="F25" s="90"/>
      <c r="G25" s="90"/>
      <c r="H25" s="90"/>
      <c r="I25" s="90"/>
      <c r="J25" s="90"/>
      <c r="K25" s="90"/>
      <c r="L25" s="90"/>
      <c r="M25" s="90"/>
      <c r="N25" s="90"/>
    </row>
    <row r="26" spans="1:35" s="41" customFormat="1" ht="45.75" customHeight="1" x14ac:dyDescent="0.2">
      <c r="A26" s="92"/>
      <c r="B26" s="92"/>
      <c r="C26" s="533" t="s">
        <v>560</v>
      </c>
      <c r="D26" s="533"/>
      <c r="E26" s="533"/>
      <c r="F26" s="533"/>
      <c r="G26" s="533"/>
      <c r="H26" s="533"/>
      <c r="I26" s="533"/>
      <c r="J26" s="533"/>
      <c r="K26" s="533"/>
      <c r="L26" s="533"/>
      <c r="M26" s="533"/>
      <c r="N26" s="533"/>
    </row>
    <row r="27" spans="1:35" ht="19.5" customHeight="1" x14ac:dyDescent="0.2">
      <c r="A27" s="93" t="s">
        <v>561</v>
      </c>
      <c r="B27" s="373"/>
      <c r="C27" s="373"/>
      <c r="D27" s="373"/>
      <c r="E27" s="373"/>
      <c r="F27" s="373"/>
      <c r="G27" s="373"/>
      <c r="H27" s="373"/>
      <c r="I27" s="373"/>
      <c r="J27" s="89"/>
      <c r="K27" s="89"/>
      <c r="L27" s="89"/>
      <c r="M27" s="89"/>
      <c r="N27" s="89"/>
    </row>
    <row r="28" spans="1:35" ht="22.5" customHeight="1" x14ac:dyDescent="0.2">
      <c r="A28" s="93"/>
      <c r="B28" s="533" t="s">
        <v>562</v>
      </c>
      <c r="C28" s="533"/>
      <c r="D28" s="533"/>
      <c r="E28" s="533"/>
      <c r="F28" s="533"/>
      <c r="G28" s="533"/>
      <c r="H28" s="533"/>
      <c r="I28" s="533"/>
      <c r="J28" s="533"/>
      <c r="K28" s="533"/>
      <c r="L28" s="533"/>
      <c r="M28" s="533"/>
      <c r="N28" s="533"/>
      <c r="O28" s="374"/>
      <c r="P28" s="374"/>
      <c r="Q28" s="374"/>
      <c r="R28" s="374"/>
      <c r="S28" s="374"/>
      <c r="T28" s="374"/>
      <c r="U28" s="374"/>
      <c r="V28" s="374"/>
      <c r="W28" s="374"/>
      <c r="X28" s="374"/>
      <c r="Y28" s="374"/>
      <c r="Z28" s="374"/>
      <c r="AA28" s="374"/>
      <c r="AB28" s="374"/>
      <c r="AC28" s="374"/>
      <c r="AD28" s="374"/>
      <c r="AE28" s="374"/>
      <c r="AF28" s="374"/>
      <c r="AG28" s="374"/>
      <c r="AH28" s="374"/>
      <c r="AI28" s="374"/>
    </row>
    <row r="29" spans="1:35" ht="18.75" customHeight="1" x14ac:dyDescent="0.2">
      <c r="A29" s="93"/>
      <c r="B29" s="461" t="s">
        <v>563</v>
      </c>
      <c r="C29" s="461"/>
      <c r="D29" s="89"/>
      <c r="E29" s="89"/>
      <c r="F29" s="375"/>
      <c r="G29" s="375"/>
      <c r="H29" s="376"/>
      <c r="I29" s="376"/>
      <c r="J29" s="89"/>
      <c r="K29" s="89"/>
      <c r="L29" s="89"/>
      <c r="M29" s="89"/>
      <c r="N29" s="89"/>
    </row>
    <row r="30" spans="1:35" ht="26.25" customHeight="1" x14ac:dyDescent="0.2">
      <c r="A30" s="377"/>
      <c r="B30" s="534"/>
      <c r="C30" s="535"/>
      <c r="D30" s="536" t="s">
        <v>564</v>
      </c>
      <c r="E30" s="537"/>
      <c r="F30" s="536" t="s">
        <v>565</v>
      </c>
      <c r="G30" s="537"/>
      <c r="H30" s="538" t="s">
        <v>566</v>
      </c>
      <c r="I30" s="539"/>
      <c r="J30" s="536" t="s">
        <v>567</v>
      </c>
      <c r="K30" s="537"/>
      <c r="L30" s="378" t="s">
        <v>567</v>
      </c>
      <c r="M30" s="89"/>
      <c r="N30" s="89"/>
    </row>
    <row r="31" spans="1:35" ht="9" customHeight="1" x14ac:dyDescent="0.2">
      <c r="A31" s="377"/>
      <c r="B31" s="544" t="s">
        <v>568</v>
      </c>
      <c r="C31" s="545"/>
      <c r="D31" s="548"/>
      <c r="E31" s="549"/>
      <c r="F31" s="548"/>
      <c r="G31" s="549"/>
      <c r="H31" s="550"/>
      <c r="I31" s="551"/>
      <c r="J31" s="548"/>
      <c r="K31" s="549"/>
      <c r="L31" s="379"/>
      <c r="M31" s="380"/>
      <c r="N31" s="89"/>
    </row>
    <row r="32" spans="1:35" ht="18.75" customHeight="1" x14ac:dyDescent="0.2">
      <c r="A32" s="377"/>
      <c r="B32" s="546"/>
      <c r="C32" s="547"/>
      <c r="D32" s="552" t="s">
        <v>569</v>
      </c>
      <c r="E32" s="553"/>
      <c r="F32" s="552" t="s">
        <v>569</v>
      </c>
      <c r="G32" s="553"/>
      <c r="H32" s="554">
        <v>0</v>
      </c>
      <c r="I32" s="555"/>
      <c r="J32" s="552" t="s">
        <v>569</v>
      </c>
      <c r="K32" s="553"/>
      <c r="L32" s="459" t="s">
        <v>569</v>
      </c>
      <c r="M32" s="380"/>
      <c r="N32" s="89"/>
    </row>
    <row r="33" spans="1:17" ht="8.25" customHeight="1" x14ac:dyDescent="0.2">
      <c r="A33" s="377"/>
      <c r="B33" s="544" t="s">
        <v>570</v>
      </c>
      <c r="C33" s="545"/>
      <c r="D33" s="556"/>
      <c r="E33" s="557"/>
      <c r="F33" s="556"/>
      <c r="G33" s="557"/>
      <c r="H33" s="558"/>
      <c r="I33" s="559"/>
      <c r="J33" s="556"/>
      <c r="K33" s="557"/>
      <c r="L33" s="381"/>
      <c r="M33" s="380"/>
      <c r="N33" s="89"/>
    </row>
    <row r="34" spans="1:17" ht="18.75" customHeight="1" x14ac:dyDescent="0.2">
      <c r="A34" s="377"/>
      <c r="B34" s="546"/>
      <c r="C34" s="547"/>
      <c r="D34" s="552" t="s">
        <v>569</v>
      </c>
      <c r="E34" s="553"/>
      <c r="F34" s="552" t="s">
        <v>569</v>
      </c>
      <c r="G34" s="553"/>
      <c r="H34" s="554">
        <v>0</v>
      </c>
      <c r="I34" s="555"/>
      <c r="J34" s="552" t="s">
        <v>569</v>
      </c>
      <c r="K34" s="553"/>
      <c r="L34" s="382" t="s">
        <v>569</v>
      </c>
      <c r="M34" s="380"/>
      <c r="N34" s="89"/>
    </row>
    <row r="35" spans="1:17" ht="8.25" customHeight="1" x14ac:dyDescent="0.2">
      <c r="A35" s="377"/>
      <c r="B35" s="544" t="s">
        <v>571</v>
      </c>
      <c r="C35" s="545"/>
      <c r="D35" s="556"/>
      <c r="E35" s="557"/>
      <c r="F35" s="556"/>
      <c r="G35" s="557"/>
      <c r="H35" s="558"/>
      <c r="I35" s="559"/>
      <c r="J35" s="556"/>
      <c r="K35" s="557"/>
      <c r="L35" s="383"/>
      <c r="M35" s="380"/>
      <c r="N35" s="89"/>
    </row>
    <row r="36" spans="1:17" ht="18.75" customHeight="1" x14ac:dyDescent="0.2">
      <c r="A36" s="377"/>
      <c r="B36" s="546"/>
      <c r="C36" s="547"/>
      <c r="D36" s="552" t="s">
        <v>569</v>
      </c>
      <c r="E36" s="553"/>
      <c r="F36" s="552" t="s">
        <v>569</v>
      </c>
      <c r="G36" s="553"/>
      <c r="H36" s="554">
        <v>0</v>
      </c>
      <c r="I36" s="555"/>
      <c r="J36" s="552" t="s">
        <v>569</v>
      </c>
      <c r="K36" s="553"/>
      <c r="L36" s="459" t="s">
        <v>569</v>
      </c>
      <c r="M36" s="380"/>
      <c r="N36" s="89"/>
    </row>
    <row r="37" spans="1:17" ht="7.5" customHeight="1" x14ac:dyDescent="0.2">
      <c r="A37" s="377"/>
      <c r="B37" s="544" t="s">
        <v>572</v>
      </c>
      <c r="C37" s="545"/>
      <c r="D37" s="560"/>
      <c r="E37" s="561"/>
      <c r="F37" s="560"/>
      <c r="G37" s="561"/>
      <c r="H37" s="562"/>
      <c r="I37" s="563"/>
      <c r="J37" s="560"/>
      <c r="K37" s="561"/>
      <c r="L37" s="384"/>
      <c r="M37" s="380"/>
      <c r="N37" s="89"/>
    </row>
    <row r="38" spans="1:17" ht="18.75" customHeight="1" x14ac:dyDescent="0.2">
      <c r="A38" s="377"/>
      <c r="B38" s="546"/>
      <c r="C38" s="547"/>
      <c r="D38" s="564" t="s">
        <v>569</v>
      </c>
      <c r="E38" s="565"/>
      <c r="F38" s="564" t="s">
        <v>569</v>
      </c>
      <c r="G38" s="565"/>
      <c r="H38" s="566">
        <v>0</v>
      </c>
      <c r="I38" s="567"/>
      <c r="J38" s="564" t="s">
        <v>569</v>
      </c>
      <c r="K38" s="565"/>
      <c r="L38" s="458" t="s">
        <v>569</v>
      </c>
      <c r="M38" s="380"/>
      <c r="N38" s="89"/>
    </row>
    <row r="39" spans="1:17" ht="7.5" customHeight="1" x14ac:dyDescent="0.2">
      <c r="A39" s="377"/>
      <c r="B39" s="544" t="s">
        <v>573</v>
      </c>
      <c r="C39" s="545"/>
      <c r="D39" s="560"/>
      <c r="E39" s="561"/>
      <c r="F39" s="560"/>
      <c r="G39" s="561"/>
      <c r="H39" s="562"/>
      <c r="I39" s="563"/>
      <c r="J39" s="560"/>
      <c r="K39" s="561"/>
      <c r="L39" s="384"/>
      <c r="M39" s="380"/>
      <c r="N39" s="89"/>
    </row>
    <row r="40" spans="1:17" ht="18.75" customHeight="1" x14ac:dyDescent="0.2">
      <c r="A40" s="377"/>
      <c r="B40" s="546"/>
      <c r="C40" s="547"/>
      <c r="D40" s="564" t="s">
        <v>569</v>
      </c>
      <c r="E40" s="565"/>
      <c r="F40" s="564" t="s">
        <v>569</v>
      </c>
      <c r="G40" s="565"/>
      <c r="H40" s="566">
        <v>0</v>
      </c>
      <c r="I40" s="567"/>
      <c r="J40" s="564" t="s">
        <v>569</v>
      </c>
      <c r="K40" s="565"/>
      <c r="L40" s="458" t="s">
        <v>569</v>
      </c>
      <c r="M40" s="380"/>
      <c r="N40" s="89"/>
    </row>
    <row r="41" spans="1:17" s="94" customFormat="1" ht="18" customHeight="1" x14ac:dyDescent="0.2">
      <c r="A41" s="93"/>
      <c r="B41" s="461" t="s">
        <v>574</v>
      </c>
      <c r="M41" s="385"/>
      <c r="N41" s="385"/>
      <c r="Q41" s="386"/>
    </row>
    <row r="42" spans="1:17" ht="19.5" customHeight="1" x14ac:dyDescent="0.2">
      <c r="A42" s="387"/>
      <c r="B42" s="586" t="s">
        <v>575</v>
      </c>
      <c r="C42" s="587"/>
      <c r="D42" s="95"/>
      <c r="E42" s="96"/>
      <c r="F42" s="96"/>
      <c r="G42" s="96"/>
      <c r="H42" s="96"/>
      <c r="I42" s="96"/>
      <c r="J42" s="96"/>
      <c r="K42" s="388"/>
      <c r="L42" s="568" t="s">
        <v>576</v>
      </c>
      <c r="M42" s="570" t="s">
        <v>577</v>
      </c>
      <c r="N42" s="572" t="s">
        <v>578</v>
      </c>
    </row>
    <row r="43" spans="1:17" ht="18.75" customHeight="1" x14ac:dyDescent="0.2">
      <c r="A43" s="387"/>
      <c r="B43" s="588"/>
      <c r="C43" s="589"/>
      <c r="D43" s="574" t="s">
        <v>1</v>
      </c>
      <c r="E43" s="575"/>
      <c r="F43" s="574" t="s">
        <v>579</v>
      </c>
      <c r="G43" s="575"/>
      <c r="H43" s="574" t="s">
        <v>580</v>
      </c>
      <c r="I43" s="575"/>
      <c r="J43" s="574" t="s">
        <v>581</v>
      </c>
      <c r="K43" s="575"/>
      <c r="L43" s="569"/>
      <c r="M43" s="571"/>
      <c r="N43" s="573"/>
    </row>
    <row r="44" spans="1:17" ht="7.5" customHeight="1" x14ac:dyDescent="0.2">
      <c r="A44" s="387"/>
      <c r="B44" s="389"/>
      <c r="C44" s="576" t="s">
        <v>582</v>
      </c>
      <c r="D44" s="578"/>
      <c r="E44" s="579"/>
      <c r="F44" s="578"/>
      <c r="G44" s="579"/>
      <c r="H44" s="578"/>
      <c r="I44" s="579"/>
      <c r="J44" s="580"/>
      <c r="K44" s="581"/>
      <c r="L44" s="390">
        <f>SUM(D44,F44,H44)</f>
        <v>0</v>
      </c>
      <c r="M44" s="391"/>
      <c r="N44" s="392"/>
    </row>
    <row r="45" spans="1:17" ht="18.75" customHeight="1" x14ac:dyDescent="0.2">
      <c r="A45" s="387"/>
      <c r="B45" s="389"/>
      <c r="C45" s="577"/>
      <c r="D45" s="584">
        <v>0</v>
      </c>
      <c r="E45" s="585"/>
      <c r="F45" s="584">
        <v>0</v>
      </c>
      <c r="G45" s="585"/>
      <c r="H45" s="584">
        <v>0</v>
      </c>
      <c r="I45" s="585"/>
      <c r="J45" s="582"/>
      <c r="K45" s="583"/>
      <c r="L45" s="393">
        <f>SUM(D45:I45)</f>
        <v>0</v>
      </c>
      <c r="M45" s="394">
        <v>0</v>
      </c>
      <c r="N45" s="392">
        <v>0</v>
      </c>
    </row>
    <row r="46" spans="1:17" ht="7.5" customHeight="1" x14ac:dyDescent="0.2">
      <c r="A46" s="387"/>
      <c r="B46" s="389"/>
      <c r="C46" s="600" t="s">
        <v>583</v>
      </c>
      <c r="D46" s="603"/>
      <c r="E46" s="604"/>
      <c r="F46" s="603"/>
      <c r="G46" s="604"/>
      <c r="H46" s="603"/>
      <c r="I46" s="604"/>
      <c r="J46" s="603"/>
      <c r="K46" s="604"/>
      <c r="L46" s="454">
        <f>SUM(D46:K46)</f>
        <v>0</v>
      </c>
      <c r="M46" s="454"/>
      <c r="N46" s="395"/>
    </row>
    <row r="47" spans="1:17" ht="18.75" customHeight="1" x14ac:dyDescent="0.2">
      <c r="A47" s="387"/>
      <c r="B47" s="389"/>
      <c r="C47" s="601"/>
      <c r="D47" s="605">
        <v>0</v>
      </c>
      <c r="E47" s="606"/>
      <c r="F47" s="605">
        <v>0</v>
      </c>
      <c r="G47" s="606"/>
      <c r="H47" s="605">
        <v>0</v>
      </c>
      <c r="I47" s="606"/>
      <c r="J47" s="605">
        <v>0</v>
      </c>
      <c r="K47" s="606"/>
      <c r="L47" s="590">
        <f>SUM(D47:J47)</f>
        <v>0</v>
      </c>
      <c r="M47" s="592">
        <v>0</v>
      </c>
      <c r="N47" s="594">
        <v>0</v>
      </c>
    </row>
    <row r="48" spans="1:17" ht="7.5" customHeight="1" x14ac:dyDescent="0.2">
      <c r="A48" s="387"/>
      <c r="B48" s="477"/>
      <c r="C48" s="601"/>
      <c r="D48" s="596" t="s">
        <v>584</v>
      </c>
      <c r="E48" s="396"/>
      <c r="F48" s="598" t="s">
        <v>584</v>
      </c>
      <c r="G48" s="396"/>
      <c r="H48" s="598" t="s">
        <v>584</v>
      </c>
      <c r="I48" s="396"/>
      <c r="J48" s="598" t="s">
        <v>584</v>
      </c>
      <c r="K48" s="396"/>
      <c r="L48" s="590"/>
      <c r="M48" s="592"/>
      <c r="N48" s="594"/>
    </row>
    <row r="49" spans="1:34" ht="18.75" customHeight="1" x14ac:dyDescent="0.2">
      <c r="A49" s="387"/>
      <c r="B49" s="470"/>
      <c r="C49" s="602"/>
      <c r="D49" s="597"/>
      <c r="E49" s="397"/>
      <c r="F49" s="599"/>
      <c r="G49" s="397"/>
      <c r="H49" s="599"/>
      <c r="I49" s="397"/>
      <c r="J49" s="599"/>
      <c r="K49" s="397"/>
      <c r="L49" s="591"/>
      <c r="M49" s="593"/>
      <c r="N49" s="595"/>
    </row>
    <row r="50" spans="1:34" ht="8.25" customHeight="1" x14ac:dyDescent="0.2">
      <c r="A50" s="387"/>
      <c r="B50" s="612" t="s">
        <v>585</v>
      </c>
      <c r="C50" s="614" t="s">
        <v>586</v>
      </c>
      <c r="D50" s="603">
        <v>0</v>
      </c>
      <c r="E50" s="616"/>
      <c r="F50" s="616"/>
      <c r="G50" s="616"/>
      <c r="H50" s="616"/>
      <c r="I50" s="616"/>
      <c r="J50" s="616"/>
      <c r="K50" s="616"/>
      <c r="L50" s="616"/>
      <c r="M50" s="617"/>
      <c r="N50" s="395"/>
    </row>
    <row r="51" spans="1:34" ht="18.75" customHeight="1" x14ac:dyDescent="0.2">
      <c r="A51" s="387"/>
      <c r="B51" s="613"/>
      <c r="C51" s="615"/>
      <c r="D51" s="618">
        <v>0</v>
      </c>
      <c r="E51" s="619"/>
      <c r="F51" s="619"/>
      <c r="G51" s="619"/>
      <c r="H51" s="619"/>
      <c r="I51" s="619"/>
      <c r="J51" s="619"/>
      <c r="K51" s="619"/>
      <c r="L51" s="619"/>
      <c r="M51" s="620"/>
      <c r="N51" s="457">
        <v>0</v>
      </c>
    </row>
    <row r="52" spans="1:34" ht="41.25" customHeight="1" x14ac:dyDescent="0.2">
      <c r="A52" s="387"/>
      <c r="B52" s="621" t="s">
        <v>587</v>
      </c>
      <c r="C52" s="621"/>
      <c r="D52" s="621"/>
      <c r="E52" s="621"/>
      <c r="F52" s="621"/>
      <c r="G52" s="621"/>
      <c r="H52" s="621"/>
      <c r="I52" s="621"/>
      <c r="J52" s="621"/>
      <c r="K52" s="621"/>
      <c r="L52" s="621"/>
      <c r="M52" s="621"/>
      <c r="N52" s="621"/>
      <c r="O52" s="398"/>
      <c r="P52" s="398"/>
      <c r="Q52" s="398"/>
      <c r="R52" s="398"/>
      <c r="S52" s="398"/>
      <c r="T52" s="398"/>
      <c r="U52" s="398"/>
      <c r="V52" s="398"/>
      <c r="W52" s="398"/>
      <c r="X52" s="398"/>
      <c r="Y52" s="398"/>
      <c r="Z52" s="398"/>
      <c r="AA52" s="398"/>
      <c r="AB52" s="398"/>
      <c r="AC52" s="398"/>
      <c r="AD52" s="398"/>
      <c r="AE52" s="398"/>
      <c r="AF52" s="398"/>
      <c r="AG52" s="398"/>
      <c r="AH52" s="398"/>
    </row>
    <row r="53" spans="1:34" s="41" customFormat="1" ht="15.75" customHeight="1" x14ac:dyDescent="0.2">
      <c r="A53" s="399"/>
      <c r="B53" s="622" t="s">
        <v>588</v>
      </c>
      <c r="C53" s="623"/>
      <c r="D53" s="623"/>
      <c r="E53" s="624"/>
      <c r="F53" s="628" t="s">
        <v>2</v>
      </c>
      <c r="G53" s="629"/>
      <c r="H53" s="629"/>
      <c r="I53" s="568"/>
      <c r="J53" s="628" t="s">
        <v>3</v>
      </c>
      <c r="K53" s="568"/>
      <c r="L53" s="631" t="s">
        <v>4</v>
      </c>
    </row>
    <row r="54" spans="1:34" s="41" customFormat="1" ht="17.25" customHeight="1" x14ac:dyDescent="0.2">
      <c r="A54" s="399"/>
      <c r="B54" s="625"/>
      <c r="C54" s="626"/>
      <c r="D54" s="626"/>
      <c r="E54" s="627"/>
      <c r="F54" s="400"/>
      <c r="G54" s="401"/>
      <c r="H54" s="633" t="s">
        <v>589</v>
      </c>
      <c r="I54" s="634"/>
      <c r="J54" s="630"/>
      <c r="K54" s="569"/>
      <c r="L54" s="632"/>
    </row>
    <row r="55" spans="1:34" s="41" customFormat="1" ht="7.5" customHeight="1" x14ac:dyDescent="0.2">
      <c r="A55" s="399"/>
      <c r="B55" s="625"/>
      <c r="C55" s="626"/>
      <c r="D55" s="626"/>
      <c r="E55" s="627"/>
      <c r="F55" s="607"/>
      <c r="G55" s="607"/>
      <c r="H55" s="608"/>
      <c r="I55" s="608"/>
      <c r="J55" s="607"/>
      <c r="K55" s="607"/>
      <c r="L55" s="402"/>
    </row>
    <row r="56" spans="1:34" s="41" customFormat="1" ht="18.75" customHeight="1" x14ac:dyDescent="0.2">
      <c r="A56" s="399"/>
      <c r="B56" s="625"/>
      <c r="C56" s="626"/>
      <c r="D56" s="626"/>
      <c r="E56" s="627"/>
      <c r="F56" s="609">
        <v>0</v>
      </c>
      <c r="G56" s="610"/>
      <c r="H56" s="611">
        <v>0</v>
      </c>
      <c r="I56" s="611"/>
      <c r="J56" s="610">
        <v>0</v>
      </c>
      <c r="K56" s="610"/>
      <c r="L56" s="403">
        <v>0</v>
      </c>
    </row>
    <row r="57" spans="1:34" s="41" customFormat="1" ht="7.5" customHeight="1" x14ac:dyDescent="0.2">
      <c r="A57" s="399"/>
      <c r="B57" s="456"/>
      <c r="C57" s="642" t="s">
        <v>590</v>
      </c>
      <c r="D57" s="643"/>
      <c r="E57" s="644"/>
      <c r="F57" s="648"/>
      <c r="G57" s="648"/>
      <c r="H57" s="649"/>
      <c r="I57" s="649"/>
      <c r="J57" s="648"/>
      <c r="K57" s="648"/>
      <c r="L57" s="404"/>
    </row>
    <row r="58" spans="1:34" s="41" customFormat="1" ht="18.75" customHeight="1" x14ac:dyDescent="0.2">
      <c r="A58" s="399"/>
      <c r="B58" s="405"/>
      <c r="C58" s="645"/>
      <c r="D58" s="646"/>
      <c r="E58" s="647"/>
      <c r="F58" s="610">
        <v>0</v>
      </c>
      <c r="G58" s="610"/>
      <c r="H58" s="611">
        <v>0</v>
      </c>
      <c r="I58" s="611"/>
      <c r="J58" s="610">
        <v>0</v>
      </c>
      <c r="K58" s="610"/>
      <c r="L58" s="403">
        <v>0</v>
      </c>
    </row>
    <row r="59" spans="1:34" s="41" customFormat="1" ht="18" customHeight="1" x14ac:dyDescent="0.2">
      <c r="A59" s="399"/>
      <c r="B59" s="635" t="s">
        <v>591</v>
      </c>
      <c r="C59" s="635"/>
      <c r="D59" s="635"/>
      <c r="E59" s="635"/>
      <c r="F59" s="635"/>
      <c r="G59" s="635"/>
      <c r="H59" s="635"/>
      <c r="I59" s="635"/>
      <c r="J59" s="635"/>
      <c r="K59" s="635"/>
      <c r="L59" s="635"/>
      <c r="M59" s="635"/>
      <c r="N59" s="635"/>
    </row>
    <row r="60" spans="1:34" ht="18.75" customHeight="1" x14ac:dyDescent="0.2">
      <c r="B60" s="94" t="s">
        <v>592</v>
      </c>
    </row>
    <row r="61" spans="1:34" s="97" customFormat="1" ht="18.75" customHeight="1" x14ac:dyDescent="0.2">
      <c r="A61" s="406"/>
      <c r="B61" s="407" t="s">
        <v>593</v>
      </c>
      <c r="E61" s="408"/>
    </row>
    <row r="62" spans="1:34" ht="18.75" customHeight="1" x14ac:dyDescent="0.2">
      <c r="B62" s="94" t="s">
        <v>594</v>
      </c>
    </row>
    <row r="63" spans="1:34" ht="26.25" customHeight="1" x14ac:dyDescent="0.2">
      <c r="A63" s="406"/>
      <c r="B63" s="636" t="s">
        <v>595</v>
      </c>
      <c r="C63" s="636"/>
      <c r="D63" s="636"/>
      <c r="E63" s="636"/>
      <c r="F63" s="636"/>
      <c r="G63" s="636"/>
      <c r="H63" s="636"/>
      <c r="I63" s="636"/>
      <c r="J63" s="636"/>
      <c r="K63" s="636"/>
      <c r="L63" s="636"/>
      <c r="M63" s="636"/>
      <c r="N63" s="636"/>
    </row>
    <row r="64" spans="1:34" ht="26.25" customHeight="1" x14ac:dyDescent="0.2">
      <c r="B64" s="94" t="s">
        <v>596</v>
      </c>
      <c r="D64" s="94"/>
      <c r="E64" s="94"/>
      <c r="F64" s="94"/>
      <c r="G64" s="409"/>
      <c r="H64" s="94"/>
      <c r="I64" s="94"/>
      <c r="J64" s="94"/>
      <c r="K64" s="94"/>
      <c r="L64" s="94"/>
    </row>
    <row r="65" spans="2:34" ht="30.75" customHeight="1" x14ac:dyDescent="0.2">
      <c r="B65" s="637" t="s">
        <v>597</v>
      </c>
      <c r="C65" s="637"/>
      <c r="D65" s="637"/>
      <c r="E65" s="637"/>
      <c r="F65" s="409"/>
      <c r="H65" s="409"/>
    </row>
    <row r="66" spans="2:34" ht="9" customHeight="1" x14ac:dyDescent="0.2">
      <c r="B66" s="638">
        <f>L44+L46-D66</f>
        <v>0</v>
      </c>
      <c r="C66" s="639"/>
      <c r="D66" s="639"/>
      <c r="E66" s="640"/>
      <c r="F66" s="410"/>
      <c r="G66" s="410"/>
      <c r="H66" s="410"/>
    </row>
    <row r="67" spans="2:34" ht="18.75" customHeight="1" x14ac:dyDescent="0.2">
      <c r="B67" s="641">
        <v>0</v>
      </c>
      <c r="C67" s="641"/>
      <c r="D67" s="641"/>
      <c r="E67" s="641"/>
      <c r="F67" s="411"/>
      <c r="G67" s="411"/>
      <c r="H67" s="411"/>
      <c r="I67" s="374"/>
      <c r="J67" s="374"/>
      <c r="K67" s="374"/>
      <c r="L67" s="374"/>
      <c r="M67" s="374"/>
      <c r="N67" s="374"/>
      <c r="O67" s="374"/>
      <c r="P67" s="374"/>
      <c r="Q67" s="374"/>
      <c r="R67" s="374"/>
      <c r="S67" s="374"/>
      <c r="T67" s="374"/>
      <c r="U67" s="374"/>
      <c r="V67" s="374"/>
    </row>
    <row r="68" spans="2:34" ht="43.4" customHeight="1" x14ac:dyDescent="0.2">
      <c r="B68" s="533" t="s">
        <v>598</v>
      </c>
      <c r="C68" s="533"/>
      <c r="D68" s="533"/>
      <c r="E68" s="533"/>
      <c r="F68" s="533"/>
      <c r="G68" s="533"/>
      <c r="H68" s="533"/>
      <c r="I68" s="533"/>
      <c r="J68" s="533"/>
      <c r="K68" s="533"/>
      <c r="L68" s="533"/>
      <c r="M68" s="533"/>
      <c r="N68" s="533"/>
      <c r="O68" s="374"/>
      <c r="P68" s="374"/>
      <c r="Q68" s="374"/>
      <c r="R68" s="374"/>
      <c r="S68" s="374"/>
      <c r="T68" s="374"/>
      <c r="U68" s="374"/>
      <c r="V68" s="374"/>
      <c r="W68" s="374"/>
      <c r="X68" s="374"/>
      <c r="Y68" s="374"/>
      <c r="Z68" s="374"/>
      <c r="AA68" s="374"/>
      <c r="AB68" s="374"/>
      <c r="AC68" s="374"/>
      <c r="AD68" s="374"/>
      <c r="AE68" s="374"/>
      <c r="AF68" s="374"/>
      <c r="AG68" s="374"/>
      <c r="AH68" s="374"/>
    </row>
    <row r="69" spans="2:34" ht="15" customHeight="1" x14ac:dyDescent="0.2">
      <c r="B69" s="412" t="s">
        <v>559</v>
      </c>
      <c r="C69" s="90"/>
      <c r="D69" s="90"/>
      <c r="E69" s="90"/>
      <c r="F69" s="90"/>
      <c r="G69" s="90"/>
      <c r="H69" s="90"/>
      <c r="I69" s="90"/>
      <c r="J69" s="90"/>
      <c r="K69" s="90"/>
      <c r="L69" s="90"/>
      <c r="M69" s="90"/>
      <c r="N69" s="90"/>
    </row>
    <row r="70" spans="2:34" ht="24.75" customHeight="1" x14ac:dyDescent="0.2">
      <c r="B70" s="533" t="s">
        <v>599</v>
      </c>
      <c r="C70" s="533"/>
      <c r="D70" s="533"/>
      <c r="E70" s="533"/>
      <c r="F70" s="533"/>
      <c r="G70" s="533"/>
      <c r="H70" s="533"/>
      <c r="I70" s="533"/>
      <c r="J70" s="533"/>
      <c r="K70" s="533"/>
      <c r="L70" s="533"/>
      <c r="M70" s="533"/>
      <c r="N70" s="533"/>
      <c r="O70" s="374"/>
      <c r="P70" s="374"/>
      <c r="Q70" s="374"/>
      <c r="R70" s="374"/>
      <c r="S70" s="374"/>
      <c r="T70" s="374"/>
      <c r="U70" s="374"/>
      <c r="V70" s="374"/>
      <c r="W70" s="374"/>
      <c r="X70" s="374"/>
      <c r="Y70" s="374"/>
      <c r="Z70" s="374"/>
      <c r="AA70" s="374"/>
      <c r="AB70" s="374"/>
      <c r="AC70" s="374"/>
      <c r="AD70" s="374"/>
      <c r="AE70" s="374"/>
      <c r="AF70" s="374"/>
      <c r="AG70" s="374"/>
      <c r="AH70" s="374"/>
    </row>
    <row r="107" spans="2:16" ht="22.5" customHeight="1" x14ac:dyDescent="0.2">
      <c r="B107" s="471"/>
      <c r="D107" s="94"/>
      <c r="E107" s="94"/>
      <c r="F107" s="94"/>
      <c r="G107" s="94"/>
      <c r="H107" s="94"/>
      <c r="I107" s="94"/>
      <c r="J107" s="94"/>
      <c r="K107" s="94"/>
      <c r="L107" s="94"/>
      <c r="M107" s="94"/>
      <c r="N107" s="94"/>
      <c r="O107" s="94"/>
      <c r="P107" s="94"/>
    </row>
    <row r="110" spans="2:16" ht="30" customHeight="1" x14ac:dyDescent="0.2"/>
    <row r="322" ht="65.25" customHeight="1" x14ac:dyDescent="0.2"/>
  </sheetData>
  <sheetProtection selectLockedCells="1"/>
  <mergeCells count="133">
    <mergeCell ref="B70:N70"/>
    <mergeCell ref="B59:N59"/>
    <mergeCell ref="B63:N63"/>
    <mergeCell ref="B65:E65"/>
    <mergeCell ref="B66:E66"/>
    <mergeCell ref="B67:E67"/>
    <mergeCell ref="B68:N68"/>
    <mergeCell ref="C57:E58"/>
    <mergeCell ref="F57:G57"/>
    <mergeCell ref="H57:I57"/>
    <mergeCell ref="J57:K57"/>
    <mergeCell ref="F58:G58"/>
    <mergeCell ref="H58:I58"/>
    <mergeCell ref="J58:K58"/>
    <mergeCell ref="F55:G55"/>
    <mergeCell ref="H55:I55"/>
    <mergeCell ref="J55:K55"/>
    <mergeCell ref="F56:G56"/>
    <mergeCell ref="H56:I56"/>
    <mergeCell ref="J56:K56"/>
    <mergeCell ref="B50:B51"/>
    <mergeCell ref="C50:C51"/>
    <mergeCell ref="D50:M50"/>
    <mergeCell ref="D51:M51"/>
    <mergeCell ref="B52:N52"/>
    <mergeCell ref="B53:E56"/>
    <mergeCell ref="F53:I53"/>
    <mergeCell ref="J53:K54"/>
    <mergeCell ref="L53:L54"/>
    <mergeCell ref="H54:I54"/>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F10:L10"/>
    <mergeCell ref="D12:E12"/>
    <mergeCell ref="F12:L12"/>
    <mergeCell ref="M3:N3"/>
    <mergeCell ref="B4:N4"/>
    <mergeCell ref="D6:E6"/>
    <mergeCell ref="F6:L6"/>
    <mergeCell ref="D7:E7"/>
    <mergeCell ref="F7:L7"/>
  </mergeCells>
  <phoneticPr fontId="5"/>
  <dataValidations count="2">
    <dataValidation imeMode="off" allowBlank="1" showInputMessage="1" showErrorMessage="1" sqref="F67:H67 D44:I45 F55:K58 M44:N45 L57 L55" xr:uid="{C6FBEE14-4F01-4B8A-B707-8DF7966F771E}"/>
    <dataValidation imeMode="hiragana" allowBlank="1" showInputMessage="1" showErrorMessage="1" sqref="F6:L6 F9:L9 F12:L12" xr:uid="{5B12E46A-6FB9-4AB6-826B-BC018BEC776D}"/>
  </dataValidations>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9DA2E-9790-4D3C-94BE-4CC741BCD379}">
  <sheetPr codeName="Sheet6">
    <tabColor theme="8"/>
    <pageSetUpPr fitToPage="1"/>
  </sheetPr>
  <dimension ref="A1:AR188"/>
  <sheetViews>
    <sheetView showGridLines="0" tabSelected="1" view="pageBreakPreview" topLeftCell="A127" zoomScale="81" zoomScaleNormal="48" zoomScaleSheetLayoutView="135" workbookViewId="0">
      <selection activeCell="H159" sqref="H159:I159"/>
    </sheetView>
  </sheetViews>
  <sheetFormatPr defaultColWidth="8.6328125" defaultRowHeight="18" customHeight="1" x14ac:dyDescent="0.2"/>
  <cols>
    <col min="1" max="1" width="3.08984375" style="42" customWidth="1"/>
    <col min="2" max="2" width="4.6328125" style="42" customWidth="1"/>
    <col min="3" max="3" width="3.36328125" style="42" customWidth="1"/>
    <col min="4" max="4" width="4.08984375" style="42" customWidth="1"/>
    <col min="5" max="5" width="5.90625" style="42" customWidth="1"/>
    <col min="6" max="6" width="4.453125" style="42" customWidth="1"/>
    <col min="7" max="7" width="5.453125" style="42" customWidth="1"/>
    <col min="8" max="8" width="6.08984375" style="42" customWidth="1"/>
    <col min="9" max="10" width="4.08984375" style="42" customWidth="1"/>
    <col min="11" max="11" width="3.90625" style="42" customWidth="1"/>
    <col min="12" max="12" width="5.453125" style="42" customWidth="1"/>
    <col min="13" max="13" width="5.6328125" style="42" customWidth="1"/>
    <col min="14" max="14" width="1.453125" style="42" customWidth="1"/>
    <col min="15" max="15" width="6.6328125" style="42" customWidth="1"/>
    <col min="16" max="19" width="3.90625" style="42" customWidth="1"/>
    <col min="20" max="21" width="4.453125" style="42" customWidth="1"/>
    <col min="22" max="24" width="4" style="42" customWidth="1"/>
    <col min="25" max="25" width="10.26953125" style="42" customWidth="1"/>
    <col min="26" max="31" width="18" style="42" customWidth="1"/>
    <col min="32" max="86" width="4.6328125" style="42" customWidth="1"/>
    <col min="87" max="16384" width="8.6328125" style="42"/>
  </cols>
  <sheetData>
    <row r="1" spans="1:31" s="100" customFormat="1" ht="18" customHeight="1" x14ac:dyDescent="0.2">
      <c r="A1" s="98"/>
      <c r="B1" s="98"/>
      <c r="C1" s="99"/>
      <c r="V1" s="86" t="s">
        <v>5</v>
      </c>
    </row>
    <row r="2" spans="1:31" s="102" customFormat="1" ht="23.25" customHeight="1" x14ac:dyDescent="0.25">
      <c r="A2" s="101"/>
      <c r="B2" s="650" t="s">
        <v>6</v>
      </c>
      <c r="C2" s="650"/>
      <c r="D2" s="650"/>
      <c r="E2" s="650"/>
      <c r="F2" s="650"/>
      <c r="G2" s="650"/>
      <c r="H2" s="650"/>
      <c r="I2" s="650"/>
      <c r="J2" s="650"/>
      <c r="K2" s="650"/>
      <c r="L2" s="650"/>
      <c r="M2" s="650"/>
      <c r="N2" s="650"/>
      <c r="O2" s="650"/>
      <c r="P2" s="650"/>
      <c r="Q2" s="650"/>
      <c r="R2" s="650"/>
      <c r="S2" s="650"/>
      <c r="T2" s="650"/>
      <c r="U2" s="650"/>
      <c r="V2" s="650"/>
    </row>
    <row r="3" spans="1:31" s="94" customFormat="1" ht="23.25" customHeight="1" x14ac:dyDescent="0.2">
      <c r="A3" s="461" t="s">
        <v>0</v>
      </c>
      <c r="B3" s="103"/>
      <c r="C3" s="461"/>
      <c r="D3" s="461"/>
      <c r="E3" s="461"/>
      <c r="F3" s="461"/>
      <c r="H3" s="103"/>
      <c r="W3" s="461"/>
      <c r="X3" s="461"/>
    </row>
    <row r="4" spans="1:31" s="94" customFormat="1" ht="19.5" customHeight="1" x14ac:dyDescent="0.2">
      <c r="B4" s="651" t="s">
        <v>7</v>
      </c>
      <c r="C4" s="651"/>
      <c r="D4" s="651"/>
      <c r="E4" s="651"/>
      <c r="F4" s="651"/>
      <c r="G4" s="651"/>
      <c r="H4" s="651"/>
      <c r="I4" s="87"/>
      <c r="J4" s="87" t="s">
        <v>8</v>
      </c>
      <c r="K4" s="104"/>
      <c r="L4" s="87"/>
      <c r="M4" s="87"/>
      <c r="N4" s="87"/>
      <c r="O4" s="87"/>
      <c r="P4" s="87"/>
      <c r="Q4" s="87"/>
      <c r="R4" s="87"/>
    </row>
    <row r="5" spans="1:31" s="87" customFormat="1" ht="27" customHeight="1" x14ac:dyDescent="0.2">
      <c r="A5" s="461" t="s">
        <v>394</v>
      </c>
      <c r="F5" s="652" t="s">
        <v>395</v>
      </c>
      <c r="G5" s="652"/>
      <c r="H5" s="652"/>
      <c r="I5" s="652"/>
      <c r="J5" s="652"/>
      <c r="K5" s="652"/>
      <c r="L5" s="652"/>
      <c r="M5" s="652"/>
      <c r="N5" s="652"/>
      <c r="O5" s="652"/>
      <c r="P5" s="652"/>
      <c r="Q5" s="652"/>
      <c r="R5" s="652"/>
      <c r="S5" s="652"/>
      <c r="T5" s="652"/>
      <c r="U5" s="652"/>
      <c r="V5" s="652"/>
      <c r="W5" s="652"/>
      <c r="Z5" s="653"/>
      <c r="AA5" s="653"/>
      <c r="AB5" s="653"/>
      <c r="AC5" s="653"/>
      <c r="AD5" s="653"/>
      <c r="AE5" s="653"/>
    </row>
    <row r="6" spans="1:31" ht="24.75" customHeight="1" x14ac:dyDescent="0.2">
      <c r="A6" s="42" t="s">
        <v>9</v>
      </c>
      <c r="C6" s="44"/>
      <c r="D6" s="44"/>
      <c r="E6" s="44"/>
      <c r="F6" s="90"/>
      <c r="G6" s="44"/>
      <c r="H6" s="44"/>
      <c r="I6" s="44"/>
      <c r="J6" s="44"/>
      <c r="K6" s="44"/>
      <c r="Y6" s="654"/>
      <c r="Z6" s="653"/>
      <c r="AA6" s="655"/>
      <c r="AB6" s="655"/>
      <c r="AC6" s="653"/>
      <c r="AD6" s="655"/>
      <c r="AE6" s="655"/>
    </row>
    <row r="7" spans="1:31" s="41" customFormat="1" ht="25.5" customHeight="1" x14ac:dyDescent="0.2">
      <c r="B7" s="453" t="s">
        <v>10</v>
      </c>
      <c r="C7" s="656" t="s">
        <v>11</v>
      </c>
      <c r="D7" s="656"/>
      <c r="E7" s="656"/>
      <c r="F7" s="637" t="s">
        <v>12</v>
      </c>
      <c r="G7" s="637"/>
      <c r="H7" s="637"/>
      <c r="I7" s="656" t="s">
        <v>13</v>
      </c>
      <c r="J7" s="656"/>
      <c r="K7" s="656"/>
      <c r="L7" s="656"/>
      <c r="N7" s="657" t="s">
        <v>14</v>
      </c>
      <c r="O7" s="657"/>
      <c r="P7" s="657"/>
      <c r="Q7" s="657"/>
      <c r="R7" s="657"/>
      <c r="S7" s="657"/>
      <c r="T7" s="657"/>
      <c r="U7" s="657"/>
      <c r="V7" s="657"/>
      <c r="W7" s="657"/>
      <c r="Y7" s="654"/>
      <c r="Z7" s="653"/>
      <c r="AA7" s="655"/>
      <c r="AB7" s="655"/>
      <c r="AC7" s="653"/>
      <c r="AD7" s="655"/>
      <c r="AE7" s="655"/>
    </row>
    <row r="8" spans="1:31" s="41" customFormat="1" ht="6" customHeight="1" x14ac:dyDescent="0.2">
      <c r="A8" s="105"/>
      <c r="B8" s="662" t="s">
        <v>1</v>
      </c>
      <c r="C8" s="674"/>
      <c r="D8" s="674"/>
      <c r="E8" s="674"/>
      <c r="F8" s="665"/>
      <c r="G8" s="666"/>
      <c r="H8" s="509"/>
      <c r="I8" s="667">
        <f t="shared" ref="I8:I13" si="0">ROUNDDOWN((INT(C8)*F8/10),0)</f>
        <v>0</v>
      </c>
      <c r="J8" s="667"/>
      <c r="K8" s="667"/>
      <c r="L8" s="667"/>
      <c r="N8" s="657"/>
      <c r="O8" s="657"/>
      <c r="P8" s="657"/>
      <c r="Q8" s="657"/>
      <c r="R8" s="657"/>
      <c r="S8" s="657"/>
      <c r="T8" s="657"/>
      <c r="U8" s="657"/>
      <c r="V8" s="657"/>
      <c r="W8" s="657"/>
      <c r="Y8" s="653"/>
      <c r="Z8" s="653"/>
      <c r="AA8" s="653"/>
      <c r="AB8" s="653"/>
      <c r="AC8" s="653"/>
      <c r="AD8" s="653"/>
      <c r="AE8" s="653"/>
    </row>
    <row r="9" spans="1:31" s="41" customFormat="1" ht="21.75" customHeight="1" x14ac:dyDescent="0.2">
      <c r="A9" s="105"/>
      <c r="B9" s="663"/>
      <c r="C9" s="658">
        <v>0</v>
      </c>
      <c r="D9" s="658"/>
      <c r="E9" s="658"/>
      <c r="F9" s="659"/>
      <c r="G9" s="660"/>
      <c r="H9" s="510" t="s">
        <v>15</v>
      </c>
      <c r="I9" s="661">
        <f>ROUNDDOWN((INT(C9)*F9/10),0)</f>
        <v>0</v>
      </c>
      <c r="J9" s="661"/>
      <c r="K9" s="661"/>
      <c r="L9" s="661"/>
      <c r="N9" s="657"/>
      <c r="O9" s="657"/>
      <c r="P9" s="657"/>
      <c r="Q9" s="657"/>
      <c r="R9" s="657"/>
      <c r="S9" s="657"/>
      <c r="T9" s="657"/>
      <c r="U9" s="657"/>
      <c r="V9" s="657"/>
      <c r="W9" s="657"/>
      <c r="Y9" s="653"/>
      <c r="Z9" s="653"/>
      <c r="AA9" s="653"/>
      <c r="AB9" s="653"/>
      <c r="AC9" s="653"/>
      <c r="AD9" s="653"/>
      <c r="AE9" s="653"/>
    </row>
    <row r="10" spans="1:31" s="41" customFormat="1" ht="6" customHeight="1" x14ac:dyDescent="0.2">
      <c r="A10" s="105"/>
      <c r="B10" s="662" t="s">
        <v>16</v>
      </c>
      <c r="C10" s="664"/>
      <c r="D10" s="664"/>
      <c r="E10" s="664"/>
      <c r="F10" s="665"/>
      <c r="G10" s="666"/>
      <c r="H10" s="509"/>
      <c r="I10" s="667">
        <f t="shared" si="0"/>
        <v>0</v>
      </c>
      <c r="J10" s="667"/>
      <c r="K10" s="667"/>
      <c r="L10" s="667"/>
      <c r="N10" s="668" t="s">
        <v>17</v>
      </c>
      <c r="O10" s="669"/>
      <c r="P10" s="669"/>
      <c r="Q10" s="669"/>
      <c r="R10" s="669"/>
      <c r="S10" s="669"/>
      <c r="T10" s="669"/>
      <c r="U10" s="669"/>
      <c r="V10" s="669"/>
      <c r="W10" s="670"/>
      <c r="Y10" s="653"/>
      <c r="Z10" s="653"/>
      <c r="AA10" s="653"/>
      <c r="AB10" s="653"/>
      <c r="AC10" s="653"/>
      <c r="AD10" s="653"/>
      <c r="AE10" s="653"/>
    </row>
    <row r="11" spans="1:31" s="41" customFormat="1" ht="21.75" customHeight="1" x14ac:dyDescent="0.2">
      <c r="B11" s="663"/>
      <c r="C11" s="658">
        <v>0</v>
      </c>
      <c r="D11" s="658"/>
      <c r="E11" s="658"/>
      <c r="F11" s="659"/>
      <c r="G11" s="660"/>
      <c r="H11" s="510" t="s">
        <v>15</v>
      </c>
      <c r="I11" s="661">
        <f t="shared" si="0"/>
        <v>0</v>
      </c>
      <c r="J11" s="661"/>
      <c r="K11" s="661"/>
      <c r="L11" s="661"/>
      <c r="N11" s="671"/>
      <c r="O11" s="672"/>
      <c r="P11" s="672"/>
      <c r="Q11" s="672"/>
      <c r="R11" s="672"/>
      <c r="S11" s="672"/>
      <c r="T11" s="672"/>
      <c r="U11" s="672"/>
      <c r="V11" s="672"/>
      <c r="W11" s="673"/>
      <c r="Y11" s="653"/>
      <c r="Z11" s="653"/>
      <c r="AA11" s="653"/>
      <c r="AB11" s="653"/>
      <c r="AC11" s="653"/>
      <c r="AD11" s="653"/>
      <c r="AE11" s="653"/>
    </row>
    <row r="12" spans="1:31" s="41" customFormat="1" ht="6" customHeight="1" x14ac:dyDescent="0.2">
      <c r="B12" s="662" t="s">
        <v>18</v>
      </c>
      <c r="C12" s="664"/>
      <c r="D12" s="664"/>
      <c r="E12" s="664"/>
      <c r="F12" s="665"/>
      <c r="G12" s="666"/>
      <c r="H12" s="509"/>
      <c r="I12" s="667">
        <f t="shared" si="0"/>
        <v>0</v>
      </c>
      <c r="J12" s="667"/>
      <c r="K12" s="667"/>
      <c r="L12" s="667"/>
      <c r="N12" s="671"/>
      <c r="O12" s="672"/>
      <c r="P12" s="672"/>
      <c r="Q12" s="672"/>
      <c r="R12" s="672"/>
      <c r="S12" s="672"/>
      <c r="T12" s="672"/>
      <c r="U12" s="672"/>
      <c r="V12" s="672"/>
      <c r="W12" s="673"/>
      <c r="Y12" s="653"/>
      <c r="Z12" s="653"/>
      <c r="AA12" s="653"/>
      <c r="AB12" s="653"/>
      <c r="AC12" s="653"/>
      <c r="AD12" s="653"/>
      <c r="AE12" s="653"/>
    </row>
    <row r="13" spans="1:31" s="41" customFormat="1" ht="21.75" customHeight="1" x14ac:dyDescent="0.2">
      <c r="B13" s="675"/>
      <c r="C13" s="658">
        <v>0</v>
      </c>
      <c r="D13" s="658"/>
      <c r="E13" s="658"/>
      <c r="F13" s="659"/>
      <c r="G13" s="660"/>
      <c r="H13" s="511" t="s">
        <v>15</v>
      </c>
      <c r="I13" s="689">
        <f t="shared" si="0"/>
        <v>0</v>
      </c>
      <c r="J13" s="689"/>
      <c r="K13" s="689"/>
      <c r="L13" s="689"/>
      <c r="N13" s="671"/>
      <c r="O13" s="672"/>
      <c r="P13" s="672"/>
      <c r="Q13" s="672"/>
      <c r="R13" s="672"/>
      <c r="S13" s="672"/>
      <c r="T13" s="672"/>
      <c r="U13" s="672"/>
      <c r="V13" s="672"/>
      <c r="W13" s="673"/>
      <c r="Y13" s="653"/>
      <c r="Z13" s="653"/>
      <c r="AA13" s="653"/>
      <c r="AB13" s="653"/>
      <c r="AC13" s="653"/>
      <c r="AD13" s="653"/>
      <c r="AE13" s="653"/>
    </row>
    <row r="14" spans="1:31" s="41" customFormat="1" ht="20.149999999999999" customHeight="1" x14ac:dyDescent="0.2">
      <c r="B14" s="690" t="s">
        <v>19</v>
      </c>
      <c r="C14" s="691"/>
      <c r="D14" s="691"/>
      <c r="E14" s="691"/>
      <c r="F14" s="691"/>
      <c r="G14" s="691"/>
      <c r="H14" s="691"/>
      <c r="I14" s="691"/>
      <c r="J14" s="691"/>
      <c r="K14" s="691"/>
      <c r="L14" s="692"/>
      <c r="N14" s="106"/>
      <c r="O14" s="693" t="s">
        <v>20</v>
      </c>
      <c r="P14" s="693"/>
      <c r="Q14" s="693"/>
      <c r="R14" s="693"/>
      <c r="S14" s="693"/>
      <c r="T14" s="694"/>
      <c r="U14" s="695">
        <v>0</v>
      </c>
      <c r="V14" s="696"/>
      <c r="W14" s="107"/>
    </row>
    <row r="15" spans="1:31" s="41" customFormat="1" ht="6" customHeight="1" x14ac:dyDescent="0.2">
      <c r="B15" s="675" t="s">
        <v>21</v>
      </c>
      <c r="C15" s="676">
        <f>INT(SUM(C8,C10,C12))</f>
        <v>0</v>
      </c>
      <c r="D15" s="677"/>
      <c r="E15" s="677"/>
      <c r="F15" s="678"/>
      <c r="G15" s="679"/>
      <c r="H15" s="680"/>
      <c r="I15" s="684">
        <f>SUM(I8,I10,I12)</f>
        <v>0</v>
      </c>
      <c r="J15" s="684"/>
      <c r="K15" s="684"/>
      <c r="L15" s="685"/>
      <c r="N15" s="108"/>
      <c r="O15" s="109"/>
      <c r="P15" s="109"/>
      <c r="Q15" s="109"/>
      <c r="R15" s="109"/>
      <c r="S15" s="109"/>
      <c r="T15" s="109"/>
      <c r="U15" s="109"/>
      <c r="V15" s="109"/>
      <c r="W15" s="110"/>
    </row>
    <row r="16" spans="1:31" s="41" customFormat="1" ht="22.5" customHeight="1" x14ac:dyDescent="0.2">
      <c r="B16" s="663"/>
      <c r="C16" s="686">
        <f>INT(SUM(C9,C11,C13))</f>
        <v>0</v>
      </c>
      <c r="D16" s="686"/>
      <c r="E16" s="687"/>
      <c r="F16" s="681"/>
      <c r="G16" s="682"/>
      <c r="H16" s="683"/>
      <c r="I16" s="688">
        <f>SUM(I9,I11,I13)</f>
        <v>0</v>
      </c>
      <c r="J16" s="661"/>
      <c r="K16" s="661"/>
      <c r="L16" s="661"/>
    </row>
    <row r="17" spans="1:44" s="41" customFormat="1" ht="6.75" customHeight="1" x14ac:dyDescent="0.2">
      <c r="B17" s="479"/>
      <c r="C17" s="111"/>
      <c r="D17" s="111"/>
      <c r="E17" s="111"/>
      <c r="F17" s="92"/>
      <c r="G17" s="92"/>
      <c r="H17" s="92"/>
      <c r="I17" s="92"/>
      <c r="J17" s="92"/>
      <c r="K17" s="112"/>
      <c r="L17" s="112"/>
      <c r="M17" s="112"/>
      <c r="N17" s="111"/>
      <c r="W17" s="479"/>
      <c r="X17" s="479"/>
      <c r="Y17" s="113"/>
      <c r="AI17" s="112"/>
    </row>
    <row r="18" spans="1:44" ht="23.25" customHeight="1" x14ac:dyDescent="0.2">
      <c r="A18" s="42" t="s">
        <v>396</v>
      </c>
      <c r="C18" s="44"/>
      <c r="D18" s="44"/>
      <c r="E18" s="44"/>
      <c r="F18" s="44"/>
      <c r="G18" s="44"/>
      <c r="H18" s="44"/>
      <c r="I18" s="44"/>
      <c r="J18" s="44"/>
      <c r="K18" s="44"/>
      <c r="N18" s="114"/>
      <c r="O18" s="114"/>
      <c r="P18" s="114"/>
      <c r="Q18" s="114"/>
      <c r="R18" s="114"/>
      <c r="S18" s="114"/>
      <c r="T18" s="114"/>
      <c r="U18" s="114"/>
      <c r="V18" s="114"/>
      <c r="W18" s="114"/>
      <c r="X18" s="114"/>
      <c r="AI18" s="115"/>
      <c r="AJ18" s="115"/>
    </row>
    <row r="19" spans="1:44" s="41" customFormat="1" ht="25.5" customHeight="1" x14ac:dyDescent="0.2">
      <c r="B19" s="453" t="s">
        <v>10</v>
      </c>
      <c r="C19" s="656" t="s">
        <v>11</v>
      </c>
      <c r="D19" s="656"/>
      <c r="E19" s="656"/>
      <c r="F19" s="637" t="s">
        <v>12</v>
      </c>
      <c r="G19" s="637"/>
      <c r="H19" s="637"/>
      <c r="I19" s="656" t="s">
        <v>13</v>
      </c>
      <c r="J19" s="656"/>
      <c r="K19" s="656"/>
      <c r="L19" s="656"/>
      <c r="N19" s="697" t="s">
        <v>397</v>
      </c>
      <c r="O19" s="698"/>
      <c r="P19" s="698"/>
      <c r="Q19" s="698"/>
      <c r="R19" s="698"/>
      <c r="S19" s="698"/>
      <c r="T19" s="698"/>
      <c r="U19" s="698"/>
      <c r="V19" s="698"/>
      <c r="W19" s="699"/>
      <c r="X19" s="114"/>
      <c r="Y19" s="115"/>
      <c r="Z19" s="115"/>
      <c r="AA19" s="703"/>
      <c r="AB19" s="703"/>
      <c r="AC19" s="703"/>
      <c r="AD19" s="115"/>
      <c r="AE19" s="115"/>
      <c r="AF19" s="115"/>
      <c r="AG19" s="115"/>
      <c r="AH19" s="115"/>
      <c r="AI19" s="115"/>
      <c r="AJ19" s="115"/>
      <c r="AK19" s="115"/>
      <c r="AL19" s="115"/>
      <c r="AM19" s="115"/>
      <c r="AN19" s="115"/>
      <c r="AO19" s="115"/>
      <c r="AP19" s="115"/>
      <c r="AQ19" s="115"/>
      <c r="AR19" s="115"/>
    </row>
    <row r="20" spans="1:44" s="41" customFormat="1" ht="6" customHeight="1" x14ac:dyDescent="0.2">
      <c r="A20" s="105"/>
      <c r="B20" s="662" t="s">
        <v>1</v>
      </c>
      <c r="C20" s="704"/>
      <c r="D20" s="704"/>
      <c r="E20" s="704"/>
      <c r="F20" s="665"/>
      <c r="G20" s="666"/>
      <c r="H20" s="512"/>
      <c r="I20" s="705">
        <f t="shared" ref="I20:I25" si="1">ROUNDDOWN((INT(C20)*F20/10),0)</f>
        <v>0</v>
      </c>
      <c r="J20" s="705"/>
      <c r="K20" s="705"/>
      <c r="L20" s="705"/>
      <c r="N20" s="700"/>
      <c r="O20" s="701"/>
      <c r="P20" s="701"/>
      <c r="Q20" s="701"/>
      <c r="R20" s="701"/>
      <c r="S20" s="701"/>
      <c r="T20" s="701"/>
      <c r="U20" s="701"/>
      <c r="V20" s="701"/>
      <c r="W20" s="702"/>
      <c r="Y20" s="115"/>
      <c r="Z20" s="115"/>
      <c r="AA20" s="706"/>
      <c r="AB20" s="706"/>
      <c r="AC20" s="116"/>
      <c r="AD20" s="115"/>
      <c r="AE20" s="115"/>
      <c r="AF20" s="115"/>
      <c r="AG20" s="115"/>
      <c r="AH20" s="115"/>
      <c r="AI20" s="115"/>
      <c r="AJ20" s="115"/>
      <c r="AK20" s="115"/>
      <c r="AL20" s="115"/>
      <c r="AM20" s="115"/>
      <c r="AN20" s="115"/>
      <c r="AO20" s="115"/>
      <c r="AP20" s="115"/>
      <c r="AQ20" s="115"/>
      <c r="AR20" s="115"/>
    </row>
    <row r="21" spans="1:44" s="41" customFormat="1" ht="22.5" customHeight="1" x14ac:dyDescent="0.6">
      <c r="A21" s="105"/>
      <c r="B21" s="663"/>
      <c r="C21" s="707">
        <v>0</v>
      </c>
      <c r="D21" s="708"/>
      <c r="E21" s="709"/>
      <c r="F21" s="659"/>
      <c r="G21" s="660"/>
      <c r="H21" s="513" t="s">
        <v>15</v>
      </c>
      <c r="I21" s="710">
        <f t="shared" si="1"/>
        <v>0</v>
      </c>
      <c r="J21" s="710"/>
      <c r="K21" s="710"/>
      <c r="L21" s="710"/>
      <c r="N21" s="700"/>
      <c r="O21" s="701"/>
      <c r="P21" s="701"/>
      <c r="Q21" s="701"/>
      <c r="R21" s="701"/>
      <c r="S21" s="701"/>
      <c r="T21" s="701"/>
      <c r="U21" s="701"/>
      <c r="V21" s="701"/>
      <c r="W21" s="702"/>
      <c r="Y21" s="115"/>
      <c r="Z21" s="115"/>
      <c r="AA21" s="711"/>
      <c r="AB21" s="711"/>
      <c r="AC21" s="116"/>
      <c r="AD21" s="115"/>
      <c r="AE21" s="115"/>
      <c r="AF21" s="115"/>
      <c r="AG21" s="115"/>
      <c r="AH21" s="115"/>
      <c r="AI21" s="115"/>
      <c r="AJ21" s="115"/>
      <c r="AK21" s="115"/>
      <c r="AL21" s="115"/>
      <c r="AM21" s="115"/>
      <c r="AN21" s="115"/>
      <c r="AO21" s="115"/>
      <c r="AP21" s="115"/>
      <c r="AQ21" s="115"/>
      <c r="AR21" s="115"/>
    </row>
    <row r="22" spans="1:44" s="41" customFormat="1" ht="12.65" customHeight="1" x14ac:dyDescent="0.2">
      <c r="A22" s="105"/>
      <c r="B22" s="662" t="s">
        <v>16</v>
      </c>
      <c r="C22" s="704"/>
      <c r="D22" s="704"/>
      <c r="E22" s="704"/>
      <c r="F22" s="665"/>
      <c r="G22" s="666"/>
      <c r="H22" s="512"/>
      <c r="I22" s="705">
        <f t="shared" si="1"/>
        <v>0</v>
      </c>
      <c r="J22" s="705"/>
      <c r="K22" s="705"/>
      <c r="L22" s="705"/>
      <c r="N22" s="117"/>
      <c r="O22" s="712" t="s">
        <v>22</v>
      </c>
      <c r="P22" s="712"/>
      <c r="Q22" s="712"/>
      <c r="R22" s="712"/>
      <c r="S22" s="712"/>
      <c r="T22" s="712"/>
      <c r="U22" s="712"/>
      <c r="V22" s="712"/>
      <c r="W22" s="713"/>
      <c r="Y22" s="115"/>
      <c r="Z22" s="115"/>
      <c r="AA22" s="706"/>
      <c r="AB22" s="706"/>
      <c r="AC22" s="116"/>
      <c r="AD22" s="115"/>
      <c r="AE22" s="115"/>
      <c r="AF22" s="115"/>
      <c r="AG22" s="115"/>
      <c r="AH22" s="115"/>
      <c r="AI22" s="115"/>
      <c r="AJ22" s="115"/>
      <c r="AK22" s="115"/>
      <c r="AL22" s="115"/>
      <c r="AM22" s="115"/>
      <c r="AN22" s="115"/>
      <c r="AO22" s="115"/>
      <c r="AP22" s="115"/>
      <c r="AQ22" s="115"/>
      <c r="AR22" s="115"/>
    </row>
    <row r="23" spans="1:44" s="41" customFormat="1" ht="22.5" customHeight="1" x14ac:dyDescent="0.6">
      <c r="B23" s="663"/>
      <c r="C23" s="707">
        <v>0</v>
      </c>
      <c r="D23" s="708"/>
      <c r="E23" s="709"/>
      <c r="F23" s="659"/>
      <c r="G23" s="660"/>
      <c r="H23" s="513" t="s">
        <v>15</v>
      </c>
      <c r="I23" s="716">
        <f t="shared" si="1"/>
        <v>0</v>
      </c>
      <c r="J23" s="717"/>
      <c r="K23" s="717"/>
      <c r="L23" s="718"/>
      <c r="N23" s="117"/>
      <c r="O23" s="712"/>
      <c r="P23" s="712"/>
      <c r="Q23" s="712"/>
      <c r="R23" s="712"/>
      <c r="S23" s="712"/>
      <c r="T23" s="712"/>
      <c r="U23" s="712"/>
      <c r="V23" s="712"/>
      <c r="W23" s="713"/>
      <c r="X23" s="452"/>
      <c r="Y23" s="115"/>
      <c r="Z23" s="115"/>
      <c r="AA23" s="711"/>
      <c r="AB23" s="711"/>
      <c r="AC23" s="116"/>
      <c r="AD23" s="115"/>
      <c r="AE23" s="115"/>
      <c r="AF23" s="115"/>
      <c r="AG23" s="115"/>
      <c r="AH23" s="115"/>
      <c r="AI23" s="115"/>
      <c r="AJ23" s="115"/>
      <c r="AK23" s="115"/>
      <c r="AL23" s="115"/>
      <c r="AM23" s="115"/>
      <c r="AN23" s="115"/>
      <c r="AO23" s="115"/>
      <c r="AP23" s="115"/>
      <c r="AQ23" s="115"/>
      <c r="AR23" s="115"/>
    </row>
    <row r="24" spans="1:44" s="41" customFormat="1" ht="6" customHeight="1" x14ac:dyDescent="0.2">
      <c r="B24" s="662" t="s">
        <v>18</v>
      </c>
      <c r="C24" s="704"/>
      <c r="D24" s="704"/>
      <c r="E24" s="704"/>
      <c r="F24" s="665"/>
      <c r="G24" s="666"/>
      <c r="H24" s="512"/>
      <c r="I24" s="705">
        <f t="shared" si="1"/>
        <v>0</v>
      </c>
      <c r="J24" s="705"/>
      <c r="K24" s="705"/>
      <c r="L24" s="705"/>
      <c r="N24" s="117"/>
      <c r="O24" s="465"/>
      <c r="P24" s="465"/>
      <c r="Q24" s="465"/>
      <c r="R24" s="465"/>
      <c r="S24" s="465"/>
      <c r="T24" s="465"/>
      <c r="U24" s="465"/>
      <c r="V24" s="465"/>
      <c r="W24" s="118"/>
      <c r="X24" s="90"/>
      <c r="Y24" s="115"/>
      <c r="Z24" s="115"/>
      <c r="AA24" s="706"/>
      <c r="AB24" s="706"/>
      <c r="AC24" s="116"/>
      <c r="AD24" s="115"/>
      <c r="AE24" s="115"/>
      <c r="AF24" s="115"/>
      <c r="AG24" s="115"/>
      <c r="AH24" s="115"/>
      <c r="AI24" s="115"/>
      <c r="AJ24" s="115"/>
      <c r="AK24" s="115"/>
      <c r="AL24" s="115"/>
      <c r="AM24" s="115"/>
      <c r="AN24" s="115"/>
      <c r="AO24" s="115"/>
      <c r="AP24" s="115"/>
      <c r="AQ24" s="115"/>
      <c r="AR24" s="115"/>
    </row>
    <row r="25" spans="1:44" s="41" customFormat="1" ht="22.5" customHeight="1" x14ac:dyDescent="0.6">
      <c r="B25" s="675"/>
      <c r="C25" s="707">
        <v>0</v>
      </c>
      <c r="D25" s="708"/>
      <c r="E25" s="709"/>
      <c r="F25" s="659"/>
      <c r="G25" s="660"/>
      <c r="H25" s="514" t="s">
        <v>15</v>
      </c>
      <c r="I25" s="734">
        <f t="shared" si="1"/>
        <v>0</v>
      </c>
      <c r="J25" s="734"/>
      <c r="K25" s="734"/>
      <c r="L25" s="734"/>
      <c r="N25" s="733" t="s">
        <v>398</v>
      </c>
      <c r="O25" s="652"/>
      <c r="P25" s="652"/>
      <c r="Q25" s="119"/>
      <c r="R25" s="120"/>
      <c r="S25" s="652" t="s">
        <v>399</v>
      </c>
      <c r="T25" s="652"/>
      <c r="U25" s="652"/>
      <c r="V25" s="119"/>
      <c r="W25" s="121"/>
      <c r="X25" s="452"/>
      <c r="Y25" s="115"/>
      <c r="Z25" s="115"/>
      <c r="AA25" s="711"/>
      <c r="AB25" s="711"/>
      <c r="AC25" s="116"/>
      <c r="AD25" s="115"/>
      <c r="AE25" s="115"/>
      <c r="AF25" s="115"/>
      <c r="AG25" s="115"/>
      <c r="AH25" s="115"/>
      <c r="AI25" s="115"/>
      <c r="AJ25" s="115"/>
      <c r="AK25" s="115"/>
      <c r="AL25" s="115"/>
      <c r="AM25" s="115"/>
      <c r="AN25" s="115"/>
      <c r="AO25" s="115"/>
      <c r="AP25" s="115"/>
      <c r="AQ25" s="115"/>
      <c r="AR25" s="115"/>
    </row>
    <row r="26" spans="1:44" s="41" customFormat="1" ht="18" customHeight="1" x14ac:dyDescent="0.2">
      <c r="B26" s="690" t="s">
        <v>19</v>
      </c>
      <c r="C26" s="691"/>
      <c r="D26" s="691"/>
      <c r="E26" s="691"/>
      <c r="F26" s="691"/>
      <c r="G26" s="691"/>
      <c r="H26" s="691"/>
      <c r="I26" s="691"/>
      <c r="J26" s="691"/>
      <c r="K26" s="691"/>
      <c r="L26" s="692"/>
      <c r="N26" s="714"/>
      <c r="O26" s="715"/>
      <c r="P26" s="715"/>
      <c r="Q26" s="122"/>
      <c r="R26" s="122"/>
      <c r="S26" s="122"/>
      <c r="T26" s="122"/>
      <c r="U26" s="122"/>
      <c r="V26" s="122"/>
      <c r="W26" s="123"/>
      <c r="X26" s="114"/>
      <c r="Y26" s="115"/>
      <c r="Z26" s="115"/>
      <c r="AA26" s="115"/>
      <c r="AB26" s="115"/>
      <c r="AC26" s="115"/>
      <c r="AD26" s="115"/>
      <c r="AE26" s="115"/>
      <c r="AF26" s="115"/>
      <c r="AG26" s="115"/>
      <c r="AH26" s="115"/>
      <c r="AI26" s="115"/>
      <c r="AJ26" s="115"/>
      <c r="AK26" s="115"/>
      <c r="AL26" s="115"/>
      <c r="AM26" s="115"/>
      <c r="AN26" s="115"/>
      <c r="AO26" s="115"/>
      <c r="AP26" s="115"/>
      <c r="AQ26" s="115"/>
      <c r="AR26" s="115"/>
    </row>
    <row r="27" spans="1:44" s="41" customFormat="1" ht="22.5" customHeight="1" x14ac:dyDescent="0.2">
      <c r="B27" s="719" t="s">
        <v>21</v>
      </c>
      <c r="C27" s="721">
        <f>INT(SUM(C21,C23,C25))</f>
        <v>0</v>
      </c>
      <c r="D27" s="722"/>
      <c r="E27" s="723"/>
      <c r="F27" s="726"/>
      <c r="G27" s="726"/>
      <c r="H27" s="727"/>
      <c r="I27" s="730">
        <f>SUM(I21,I23,I25)</f>
        <v>0</v>
      </c>
      <c r="J27" s="731"/>
      <c r="K27" s="731"/>
      <c r="L27" s="732"/>
      <c r="N27" s="733" t="s">
        <v>400</v>
      </c>
      <c r="O27" s="652"/>
      <c r="P27" s="652"/>
      <c r="Q27" s="119"/>
      <c r="R27" s="120"/>
      <c r="S27" s="652" t="s">
        <v>401</v>
      </c>
      <c r="T27" s="652"/>
      <c r="U27" s="652"/>
      <c r="V27" s="119"/>
      <c r="W27" s="124"/>
      <c r="Y27" s="115"/>
      <c r="Z27" s="115"/>
      <c r="AA27" s="115"/>
      <c r="AB27" s="115"/>
      <c r="AC27" s="115"/>
      <c r="AD27" s="115"/>
      <c r="AE27" s="115"/>
      <c r="AF27" s="115"/>
      <c r="AG27" s="115"/>
      <c r="AH27" s="115"/>
      <c r="AI27" s="115"/>
      <c r="AJ27" s="115"/>
      <c r="AK27" s="115"/>
      <c r="AL27" s="115"/>
      <c r="AM27" s="115"/>
      <c r="AN27" s="115"/>
      <c r="AO27" s="115"/>
      <c r="AP27" s="115"/>
      <c r="AQ27" s="115"/>
      <c r="AR27" s="115"/>
    </row>
    <row r="28" spans="1:44" s="41" customFormat="1" ht="7.5" customHeight="1" x14ac:dyDescent="0.2">
      <c r="B28" s="720"/>
      <c r="C28" s="687"/>
      <c r="D28" s="724"/>
      <c r="E28" s="725"/>
      <c r="F28" s="728"/>
      <c r="G28" s="728"/>
      <c r="H28" s="729"/>
      <c r="I28" s="716"/>
      <c r="J28" s="717"/>
      <c r="K28" s="717"/>
      <c r="L28" s="718"/>
      <c r="N28" s="125"/>
      <c r="O28" s="126"/>
      <c r="P28" s="126"/>
      <c r="Q28" s="126"/>
      <c r="R28" s="126"/>
      <c r="S28" s="126"/>
      <c r="T28" s="126"/>
      <c r="U28" s="127"/>
      <c r="V28" s="128"/>
      <c r="W28" s="129"/>
      <c r="Y28" s="115"/>
      <c r="Z28" s="115"/>
      <c r="AA28" s="115"/>
      <c r="AB28" s="115"/>
      <c r="AC28" s="115"/>
      <c r="AD28" s="115"/>
      <c r="AE28" s="115"/>
      <c r="AF28" s="115"/>
      <c r="AG28" s="115"/>
      <c r="AH28" s="115"/>
      <c r="AI28" s="115"/>
      <c r="AJ28" s="115"/>
      <c r="AK28" s="115"/>
      <c r="AL28" s="115"/>
      <c r="AM28" s="115"/>
      <c r="AN28" s="115"/>
      <c r="AO28" s="115"/>
      <c r="AP28" s="115"/>
      <c r="AQ28" s="115"/>
      <c r="AR28" s="115"/>
    </row>
    <row r="29" spans="1:44" s="41" customFormat="1" ht="11.25" customHeight="1" x14ac:dyDescent="0.2">
      <c r="B29" s="479"/>
      <c r="C29" s="111"/>
      <c r="D29" s="111"/>
      <c r="E29" s="111"/>
      <c r="F29" s="130"/>
      <c r="G29" s="130"/>
      <c r="H29" s="130"/>
      <c r="I29" s="112"/>
      <c r="J29" s="131"/>
      <c r="K29" s="112"/>
      <c r="L29" s="112"/>
      <c r="N29" s="746"/>
      <c r="O29" s="746"/>
      <c r="P29" s="746"/>
      <c r="Q29" s="746"/>
      <c r="R29" s="746"/>
      <c r="S29" s="746"/>
      <c r="T29" s="746"/>
      <c r="U29" s="120"/>
      <c r="V29" s="63"/>
      <c r="W29" s="63"/>
      <c r="Y29" s="115"/>
      <c r="Z29" s="115"/>
      <c r="AA29" s="115"/>
      <c r="AB29" s="115"/>
      <c r="AC29" s="115"/>
      <c r="AD29" s="115"/>
      <c r="AE29" s="115"/>
      <c r="AF29" s="115"/>
      <c r="AG29" s="115"/>
      <c r="AH29" s="115"/>
      <c r="AI29" s="115"/>
      <c r="AJ29" s="115"/>
      <c r="AK29" s="115"/>
      <c r="AL29" s="115"/>
      <c r="AM29" s="115"/>
      <c r="AN29" s="115"/>
      <c r="AO29" s="115"/>
      <c r="AP29" s="115"/>
      <c r="AQ29" s="115"/>
      <c r="AR29" s="115"/>
    </row>
    <row r="30" spans="1:44" s="41" customFormat="1" ht="46" customHeight="1" x14ac:dyDescent="0.2">
      <c r="B30" s="479"/>
      <c r="C30" s="111"/>
      <c r="D30" s="111"/>
      <c r="E30" s="111"/>
      <c r="F30" s="130"/>
      <c r="G30" s="130"/>
      <c r="H30" s="130"/>
      <c r="I30" s="112"/>
      <c r="J30" s="112"/>
      <c r="K30" s="112"/>
      <c r="L30" s="112"/>
      <c r="N30" s="697" t="s">
        <v>402</v>
      </c>
      <c r="O30" s="698"/>
      <c r="P30" s="698"/>
      <c r="Q30" s="698"/>
      <c r="R30" s="698"/>
      <c r="S30" s="698"/>
      <c r="T30" s="698"/>
      <c r="U30" s="698"/>
      <c r="V30" s="698"/>
      <c r="W30" s="699"/>
      <c r="AA30" s="132"/>
      <c r="AB30" s="132"/>
      <c r="AC30" s="132"/>
      <c r="AD30" s="132"/>
    </row>
    <row r="31" spans="1:44" s="41" customFormat="1" ht="26.5" customHeight="1" x14ac:dyDescent="0.2">
      <c r="B31" s="479"/>
      <c r="C31" s="111"/>
      <c r="D31" s="111"/>
      <c r="E31" s="111"/>
      <c r="F31" s="130"/>
      <c r="G31" s="130"/>
      <c r="H31" s="130"/>
      <c r="I31" s="112"/>
      <c r="J31" s="112"/>
      <c r="K31" s="112"/>
      <c r="L31" s="112"/>
      <c r="N31" s="117"/>
      <c r="O31" s="712" t="s">
        <v>403</v>
      </c>
      <c r="P31" s="712"/>
      <c r="Q31" s="712"/>
      <c r="R31" s="712"/>
      <c r="S31" s="712"/>
      <c r="T31" s="712"/>
      <c r="U31" s="120" t="s">
        <v>8</v>
      </c>
      <c r="V31" s="133"/>
      <c r="W31" s="124"/>
      <c r="AA31" s="132"/>
      <c r="AB31" s="132"/>
      <c r="AC31" s="132"/>
      <c r="AD31" s="132"/>
    </row>
    <row r="32" spans="1:44" s="41" customFormat="1" ht="10" customHeight="1" x14ac:dyDescent="0.2">
      <c r="B32" s="479"/>
      <c r="C32" s="111"/>
      <c r="D32" s="111"/>
      <c r="E32" s="111"/>
      <c r="F32" s="130"/>
      <c r="G32" s="130"/>
      <c r="H32" s="130"/>
      <c r="I32" s="112"/>
      <c r="J32" s="112"/>
      <c r="K32" s="112"/>
      <c r="L32" s="112"/>
      <c r="N32" s="747"/>
      <c r="O32" s="748"/>
      <c r="P32" s="748"/>
      <c r="Q32" s="748"/>
      <c r="R32" s="748"/>
      <c r="S32" s="748"/>
      <c r="T32" s="748"/>
      <c r="U32" s="748"/>
      <c r="V32" s="748"/>
      <c r="W32" s="129"/>
      <c r="AA32" s="132"/>
      <c r="AB32" s="132"/>
      <c r="AC32" s="132"/>
      <c r="AD32" s="132"/>
    </row>
    <row r="33" spans="1:30" s="41" customFormat="1" ht="7" customHeight="1" x14ac:dyDescent="0.2">
      <c r="B33" s="479"/>
      <c r="C33" s="111"/>
      <c r="D33" s="111"/>
      <c r="E33" s="111"/>
      <c r="F33" s="130"/>
      <c r="G33" s="130"/>
      <c r="H33" s="130"/>
      <c r="I33" s="112"/>
      <c r="J33" s="112"/>
      <c r="K33" s="112"/>
      <c r="L33" s="112"/>
      <c r="N33" s="134"/>
      <c r="O33" s="135"/>
      <c r="P33" s="135"/>
      <c r="Q33" s="135"/>
      <c r="R33" s="135"/>
      <c r="S33" s="135"/>
      <c r="T33" s="135"/>
      <c r="AA33" s="132"/>
      <c r="AB33" s="132"/>
      <c r="AC33" s="132"/>
      <c r="AD33" s="132"/>
    </row>
    <row r="34" spans="1:30" ht="22.5" customHeight="1" x14ac:dyDescent="0.2">
      <c r="A34" s="136" t="s">
        <v>23</v>
      </c>
      <c r="C34" s="44"/>
      <c r="D34" s="44"/>
      <c r="E34" s="44"/>
      <c r="F34" s="44"/>
      <c r="G34" s="44"/>
      <c r="H34" s="44"/>
      <c r="I34" s="44"/>
      <c r="J34" s="44"/>
      <c r="K34" s="44"/>
      <c r="N34" s="137"/>
      <c r="O34" s="137"/>
      <c r="P34" s="137"/>
      <c r="Q34" s="137"/>
      <c r="R34" s="137"/>
      <c r="S34" s="137"/>
      <c r="T34" s="137"/>
      <c r="U34" s="137"/>
      <c r="V34" s="137"/>
      <c r="W34" s="137"/>
      <c r="AA34" s="64"/>
      <c r="AB34" s="64"/>
      <c r="AC34" s="64"/>
      <c r="AD34" s="64"/>
    </row>
    <row r="35" spans="1:30" s="41" customFormat="1" ht="25.5" customHeight="1" x14ac:dyDescent="0.2">
      <c r="B35" s="453" t="s">
        <v>10</v>
      </c>
      <c r="C35" s="656" t="s">
        <v>11</v>
      </c>
      <c r="D35" s="656"/>
      <c r="E35" s="656"/>
      <c r="F35" s="637" t="s">
        <v>12</v>
      </c>
      <c r="G35" s="637"/>
      <c r="H35" s="637"/>
      <c r="I35" s="656" t="s">
        <v>24</v>
      </c>
      <c r="J35" s="656"/>
      <c r="K35" s="656"/>
      <c r="L35" s="656"/>
      <c r="N35" s="749" t="s">
        <v>404</v>
      </c>
      <c r="O35" s="750"/>
      <c r="P35" s="750"/>
      <c r="Q35" s="750"/>
      <c r="R35" s="750"/>
      <c r="S35" s="750"/>
      <c r="T35" s="750"/>
      <c r="U35" s="750"/>
      <c r="V35" s="750"/>
      <c r="W35" s="138"/>
      <c r="X35" s="115"/>
      <c r="Y35" s="115"/>
      <c r="Z35" s="115"/>
      <c r="AA35" s="735"/>
      <c r="AB35" s="735"/>
      <c r="AC35" s="735"/>
      <c r="AD35" s="735"/>
    </row>
    <row r="36" spans="1:30" s="41" customFormat="1" ht="6" customHeight="1" x14ac:dyDescent="0.2">
      <c r="A36" s="105"/>
      <c r="B36" s="662" t="s">
        <v>1</v>
      </c>
      <c r="C36" s="664"/>
      <c r="D36" s="664"/>
      <c r="E36" s="664"/>
      <c r="F36" s="736"/>
      <c r="G36" s="737"/>
      <c r="H36" s="515"/>
      <c r="I36" s="738">
        <f t="shared" ref="I36:I41" si="2">ROUNDDOWN((INT(C36)*F36/10),0)</f>
        <v>0</v>
      </c>
      <c r="J36" s="739"/>
      <c r="K36" s="739"/>
      <c r="L36" s="740"/>
      <c r="N36" s="751"/>
      <c r="O36" s="701"/>
      <c r="P36" s="701"/>
      <c r="Q36" s="701"/>
      <c r="R36" s="701"/>
      <c r="S36" s="701"/>
      <c r="T36" s="701"/>
      <c r="U36" s="701"/>
      <c r="V36" s="701"/>
      <c r="W36" s="139"/>
      <c r="X36" s="114"/>
      <c r="AA36" s="735"/>
      <c r="AB36" s="735"/>
      <c r="AC36" s="735"/>
      <c r="AD36" s="735"/>
    </row>
    <row r="37" spans="1:30" s="41" customFormat="1" ht="22.5" customHeight="1" x14ac:dyDescent="0.2">
      <c r="A37" s="105"/>
      <c r="B37" s="663"/>
      <c r="C37" s="741">
        <v>0</v>
      </c>
      <c r="D37" s="584"/>
      <c r="E37" s="585"/>
      <c r="F37" s="742"/>
      <c r="G37" s="743"/>
      <c r="H37" s="516" t="s">
        <v>15</v>
      </c>
      <c r="I37" s="744">
        <f t="shared" si="2"/>
        <v>0</v>
      </c>
      <c r="J37" s="745"/>
      <c r="K37" s="745"/>
      <c r="L37" s="688"/>
      <c r="N37" s="751"/>
      <c r="O37" s="701"/>
      <c r="P37" s="701"/>
      <c r="Q37" s="701"/>
      <c r="R37" s="701"/>
      <c r="S37" s="701"/>
      <c r="T37" s="701"/>
      <c r="U37" s="701"/>
      <c r="V37" s="701"/>
      <c r="W37" s="140"/>
      <c r="X37" s="114"/>
      <c r="AA37" s="735"/>
      <c r="AB37" s="735"/>
      <c r="AC37" s="735"/>
      <c r="AD37" s="735"/>
    </row>
    <row r="38" spans="1:30" s="41" customFormat="1" ht="6" customHeight="1" x14ac:dyDescent="0.2">
      <c r="A38" s="105"/>
      <c r="B38" s="662" t="s">
        <v>16</v>
      </c>
      <c r="C38" s="664"/>
      <c r="D38" s="664"/>
      <c r="E38" s="664"/>
      <c r="F38" s="736"/>
      <c r="G38" s="737"/>
      <c r="H38" s="515"/>
      <c r="I38" s="738">
        <f t="shared" si="2"/>
        <v>0</v>
      </c>
      <c r="J38" s="739"/>
      <c r="K38" s="739"/>
      <c r="L38" s="740"/>
      <c r="N38" s="141"/>
      <c r="O38" s="464"/>
      <c r="P38" s="464"/>
      <c r="Q38" s="464"/>
      <c r="R38" s="464"/>
      <c r="S38" s="464"/>
      <c r="T38" s="464"/>
      <c r="U38" s="464"/>
      <c r="V38" s="464"/>
      <c r="W38" s="140"/>
      <c r="X38" s="114"/>
    </row>
    <row r="39" spans="1:30" s="41" customFormat="1" ht="22.5" customHeight="1" x14ac:dyDescent="0.2">
      <c r="B39" s="663"/>
      <c r="C39" s="741">
        <v>0</v>
      </c>
      <c r="D39" s="584"/>
      <c r="E39" s="585"/>
      <c r="F39" s="742"/>
      <c r="G39" s="743"/>
      <c r="H39" s="516" t="s">
        <v>15</v>
      </c>
      <c r="I39" s="744">
        <f t="shared" si="2"/>
        <v>0</v>
      </c>
      <c r="J39" s="745"/>
      <c r="K39" s="745"/>
      <c r="L39" s="688"/>
      <c r="N39" s="142"/>
      <c r="O39" s="752" t="s">
        <v>405</v>
      </c>
      <c r="P39" s="752"/>
      <c r="Q39" s="752"/>
      <c r="R39" s="752"/>
      <c r="S39" s="752"/>
      <c r="T39" s="752"/>
      <c r="U39" s="120" t="s">
        <v>8</v>
      </c>
      <c r="V39" s="119"/>
      <c r="W39" s="140"/>
      <c r="X39" s="114"/>
      <c r="AA39" s="703"/>
      <c r="AB39" s="703"/>
      <c r="AC39" s="703"/>
    </row>
    <row r="40" spans="1:30" s="41" customFormat="1" ht="14.15" customHeight="1" x14ac:dyDescent="0.2">
      <c r="B40" s="662" t="s">
        <v>18</v>
      </c>
      <c r="C40" s="664"/>
      <c r="D40" s="664"/>
      <c r="E40" s="664"/>
      <c r="F40" s="736"/>
      <c r="G40" s="737"/>
      <c r="H40" s="515"/>
      <c r="I40" s="667">
        <f t="shared" si="2"/>
        <v>0</v>
      </c>
      <c r="J40" s="667"/>
      <c r="K40" s="667"/>
      <c r="L40" s="667"/>
      <c r="N40" s="143"/>
      <c r="O40" s="144"/>
      <c r="P40" s="144"/>
      <c r="Q40" s="144"/>
      <c r="R40" s="144"/>
      <c r="S40" s="144"/>
      <c r="T40" s="144"/>
      <c r="U40" s="144"/>
      <c r="V40" s="144"/>
      <c r="W40" s="145"/>
      <c r="X40" s="115"/>
      <c r="AA40" s="753"/>
      <c r="AB40" s="753"/>
      <c r="AC40" s="146"/>
    </row>
    <row r="41" spans="1:30" s="41" customFormat="1" ht="15" customHeight="1" x14ac:dyDescent="0.2">
      <c r="B41" s="675"/>
      <c r="C41" s="754">
        <v>0</v>
      </c>
      <c r="D41" s="755"/>
      <c r="E41" s="756"/>
      <c r="F41" s="742"/>
      <c r="G41" s="743"/>
      <c r="H41" s="517" t="s">
        <v>15</v>
      </c>
      <c r="I41" s="689">
        <f t="shared" si="2"/>
        <v>0</v>
      </c>
      <c r="J41" s="689"/>
      <c r="K41" s="689"/>
      <c r="L41" s="689"/>
      <c r="N41" s="481"/>
      <c r="O41" s="481"/>
      <c r="P41" s="481"/>
      <c r="Q41" s="481"/>
      <c r="R41" s="481"/>
      <c r="S41" s="481"/>
      <c r="T41" s="481"/>
      <c r="U41" s="481"/>
      <c r="V41" s="481"/>
      <c r="W41" s="481"/>
      <c r="X41" s="115"/>
      <c r="AA41" s="711"/>
      <c r="AB41" s="711"/>
      <c r="AC41" s="146"/>
    </row>
    <row r="42" spans="1:30" s="41" customFormat="1" ht="24" customHeight="1" x14ac:dyDescent="0.2">
      <c r="B42" s="690" t="s">
        <v>19</v>
      </c>
      <c r="C42" s="691"/>
      <c r="D42" s="691"/>
      <c r="E42" s="691"/>
      <c r="F42" s="691"/>
      <c r="G42" s="691"/>
      <c r="H42" s="691"/>
      <c r="I42" s="691"/>
      <c r="J42" s="691"/>
      <c r="K42" s="691"/>
      <c r="L42" s="692"/>
      <c r="N42" s="763" t="s">
        <v>406</v>
      </c>
      <c r="O42" s="764"/>
      <c r="P42" s="764"/>
      <c r="Q42" s="764"/>
      <c r="R42" s="764"/>
      <c r="S42" s="764"/>
      <c r="T42" s="764"/>
      <c r="U42" s="764"/>
      <c r="V42" s="764"/>
      <c r="W42" s="765"/>
      <c r="X42" s="115"/>
      <c r="AA42" s="753"/>
      <c r="AB42" s="753"/>
      <c r="AC42" s="146"/>
    </row>
    <row r="43" spans="1:30" s="41" customFormat="1" ht="6" customHeight="1" x14ac:dyDescent="0.2">
      <c r="B43" s="675" t="s">
        <v>21</v>
      </c>
      <c r="C43" s="676">
        <f>INT(SUM(C36,C38,C40))</f>
        <v>0</v>
      </c>
      <c r="D43" s="677"/>
      <c r="E43" s="677"/>
      <c r="F43" s="768"/>
      <c r="G43" s="769"/>
      <c r="H43" s="770"/>
      <c r="I43" s="774">
        <f>SUM(I36,I38,I40)</f>
        <v>0</v>
      </c>
      <c r="J43" s="775"/>
      <c r="K43" s="775"/>
      <c r="L43" s="776"/>
      <c r="N43" s="766"/>
      <c r="O43" s="672"/>
      <c r="P43" s="672"/>
      <c r="Q43" s="672"/>
      <c r="R43" s="672"/>
      <c r="S43" s="672"/>
      <c r="T43" s="672"/>
      <c r="U43" s="672"/>
      <c r="V43" s="672"/>
      <c r="W43" s="767"/>
      <c r="X43" s="115"/>
      <c r="AA43" s="711"/>
      <c r="AB43" s="711"/>
      <c r="AC43" s="146"/>
    </row>
    <row r="44" spans="1:30" s="41" customFormat="1" ht="22.5" customHeight="1" x14ac:dyDescent="0.2">
      <c r="B44" s="663"/>
      <c r="C44" s="687">
        <f>INT(SUM(C37,C39,C41))</f>
        <v>0</v>
      </c>
      <c r="D44" s="724"/>
      <c r="E44" s="724"/>
      <c r="F44" s="771"/>
      <c r="G44" s="772"/>
      <c r="H44" s="773"/>
      <c r="I44" s="688">
        <f>SUM(I37,I39,I41)</f>
        <v>0</v>
      </c>
      <c r="J44" s="661"/>
      <c r="K44" s="661"/>
      <c r="L44" s="661"/>
      <c r="N44" s="766"/>
      <c r="O44" s="672"/>
      <c r="P44" s="672"/>
      <c r="Q44" s="672"/>
      <c r="R44" s="672"/>
      <c r="S44" s="672"/>
      <c r="T44" s="672"/>
      <c r="U44" s="672"/>
      <c r="V44" s="672"/>
      <c r="W44" s="767"/>
      <c r="AA44" s="753"/>
      <c r="AB44" s="753"/>
      <c r="AC44" s="147"/>
    </row>
    <row r="45" spans="1:30" s="41" customFormat="1" ht="21" customHeight="1" x14ac:dyDescent="0.2">
      <c r="B45" s="479"/>
      <c r="C45" s="111"/>
      <c r="D45" s="111"/>
      <c r="E45" s="111"/>
      <c r="F45" s="130"/>
      <c r="G45" s="130"/>
      <c r="H45" s="130"/>
      <c r="I45" s="112"/>
      <c r="J45" s="112"/>
      <c r="K45" s="112"/>
      <c r="L45" s="112"/>
      <c r="N45" s="148"/>
      <c r="O45" s="693" t="s">
        <v>331</v>
      </c>
      <c r="P45" s="693"/>
      <c r="Q45" s="693"/>
      <c r="R45" s="693"/>
      <c r="S45" s="693"/>
      <c r="T45" s="693"/>
      <c r="U45" s="90" t="s">
        <v>8</v>
      </c>
      <c r="V45" s="133"/>
      <c r="W45" s="105"/>
      <c r="AA45" s="711"/>
      <c r="AB45" s="711"/>
      <c r="AC45" s="146"/>
    </row>
    <row r="46" spans="1:30" s="41" customFormat="1" ht="3.75" customHeight="1" x14ac:dyDescent="0.2">
      <c r="B46" s="479"/>
      <c r="C46" s="111"/>
      <c r="D46" s="111"/>
      <c r="E46" s="111"/>
      <c r="F46" s="130"/>
      <c r="G46" s="130"/>
      <c r="H46" s="130"/>
      <c r="I46" s="112"/>
      <c r="J46" s="112"/>
      <c r="K46" s="112"/>
      <c r="L46" s="112"/>
      <c r="N46" s="148"/>
      <c r="O46" s="452"/>
      <c r="P46" s="452"/>
      <c r="Q46" s="452"/>
      <c r="R46" s="452"/>
      <c r="S46" s="149"/>
      <c r="T46" s="149"/>
      <c r="U46" s="149"/>
      <c r="V46" s="149"/>
      <c r="W46" s="105"/>
      <c r="AA46" s="476"/>
      <c r="AB46" s="476"/>
      <c r="AC46" s="146"/>
    </row>
    <row r="47" spans="1:30" s="41" customFormat="1" ht="23.25" customHeight="1" x14ac:dyDescent="0.2">
      <c r="B47" s="479"/>
      <c r="C47" s="111"/>
      <c r="D47" s="111"/>
      <c r="E47" s="111"/>
      <c r="F47" s="130"/>
      <c r="G47" s="130"/>
      <c r="H47" s="130"/>
      <c r="I47" s="112"/>
      <c r="J47" s="112"/>
      <c r="K47" s="112"/>
      <c r="L47" s="112"/>
      <c r="N47" s="757" t="s">
        <v>407</v>
      </c>
      <c r="O47" s="758"/>
      <c r="P47" s="758"/>
      <c r="Q47" s="758"/>
      <c r="R47" s="759"/>
      <c r="S47" s="760"/>
      <c r="T47" s="761"/>
      <c r="U47" s="761"/>
      <c r="V47" s="762"/>
      <c r="W47" s="105"/>
      <c r="AA47" s="476"/>
      <c r="AB47" s="476"/>
      <c r="AC47" s="146"/>
    </row>
    <row r="48" spans="1:30" s="41" customFormat="1" ht="9.75" customHeight="1" x14ac:dyDescent="0.2">
      <c r="B48" s="479"/>
      <c r="C48" s="111"/>
      <c r="D48" s="111"/>
      <c r="E48" s="111"/>
      <c r="F48" s="130"/>
      <c r="G48" s="130"/>
      <c r="H48" s="130"/>
      <c r="I48" s="112"/>
      <c r="J48" s="112"/>
      <c r="K48" s="112"/>
      <c r="L48" s="112"/>
      <c r="N48" s="150"/>
      <c r="O48" s="151"/>
      <c r="P48" s="151"/>
      <c r="Q48" s="151"/>
      <c r="R48" s="152"/>
      <c r="S48" s="153"/>
      <c r="T48" s="153"/>
      <c r="U48" s="153"/>
      <c r="V48" s="153"/>
      <c r="W48" s="154"/>
      <c r="AA48" s="476"/>
      <c r="AB48" s="476"/>
      <c r="AC48" s="146"/>
    </row>
    <row r="49" spans="1:29" s="41" customFormat="1" ht="19.5" customHeight="1" x14ac:dyDescent="0.2">
      <c r="A49" s="93" t="s">
        <v>408</v>
      </c>
      <c r="O49" s="92"/>
      <c r="P49" s="92"/>
      <c r="Q49" s="92"/>
      <c r="R49" s="92"/>
      <c r="S49" s="92"/>
      <c r="T49" s="92"/>
      <c r="U49" s="92"/>
      <c r="V49" s="92"/>
      <c r="W49" s="92"/>
      <c r="X49" s="92"/>
    </row>
    <row r="50" spans="1:29" s="41" customFormat="1" ht="18.75" customHeight="1" x14ac:dyDescent="0.2">
      <c r="B50" s="95"/>
      <c r="C50" s="96"/>
      <c r="D50" s="96"/>
      <c r="E50" s="782" t="s">
        <v>25</v>
      </c>
      <c r="F50" s="783"/>
      <c r="G50" s="783"/>
      <c r="H50" s="783"/>
      <c r="I50" s="784"/>
      <c r="J50" s="782" t="s">
        <v>26</v>
      </c>
      <c r="K50" s="783"/>
      <c r="L50" s="783"/>
      <c r="M50" s="783"/>
      <c r="N50" s="784"/>
      <c r="O50" s="633" t="s">
        <v>388</v>
      </c>
      <c r="P50" s="785"/>
      <c r="Q50" s="785"/>
      <c r="R50" s="785"/>
      <c r="S50" s="634"/>
      <c r="T50" s="786" t="s">
        <v>409</v>
      </c>
      <c r="U50" s="787"/>
      <c r="V50" s="787"/>
      <c r="W50" s="92"/>
      <c r="X50" s="92"/>
    </row>
    <row r="51" spans="1:29" s="41" customFormat="1" ht="25.5" customHeight="1" x14ac:dyDescent="0.2">
      <c r="B51" s="788" t="s">
        <v>27</v>
      </c>
      <c r="C51" s="789"/>
      <c r="D51" s="790"/>
      <c r="E51" s="155"/>
      <c r="F51" s="156" t="s">
        <v>332</v>
      </c>
      <c r="G51" s="157"/>
      <c r="H51" s="158" t="s">
        <v>28</v>
      </c>
      <c r="I51" s="158"/>
      <c r="J51" s="155"/>
      <c r="K51" s="156" t="s">
        <v>332</v>
      </c>
      <c r="L51" s="157"/>
      <c r="M51" s="158" t="s">
        <v>28</v>
      </c>
      <c r="N51" s="159"/>
      <c r="O51" s="160"/>
      <c r="P51" s="161" t="s">
        <v>332</v>
      </c>
      <c r="Q51" s="162"/>
      <c r="R51" s="163" t="s">
        <v>28</v>
      </c>
      <c r="S51" s="164"/>
      <c r="T51" s="786"/>
      <c r="U51" s="787"/>
      <c r="V51" s="787"/>
      <c r="W51" s="92"/>
      <c r="X51" s="92"/>
    </row>
    <row r="52" spans="1:29" s="41" customFormat="1" ht="10.5" customHeight="1" x14ac:dyDescent="0.2">
      <c r="B52" s="480"/>
      <c r="C52" s="480"/>
      <c r="D52" s="480"/>
      <c r="F52" s="462"/>
      <c r="G52" s="165"/>
      <c r="K52" s="462"/>
      <c r="L52" s="165"/>
      <c r="O52" s="452"/>
      <c r="P52" s="452"/>
      <c r="Q52" s="452"/>
      <c r="R52" s="452"/>
      <c r="S52" s="452"/>
      <c r="T52" s="452"/>
      <c r="U52" s="452"/>
      <c r="V52" s="452"/>
      <c r="W52" s="92"/>
      <c r="X52" s="92"/>
    </row>
    <row r="53" spans="1:29" s="41" customFormat="1" ht="18" customHeight="1" x14ac:dyDescent="0.2">
      <c r="B53" s="166" t="s">
        <v>29</v>
      </c>
      <c r="C53" s="167"/>
      <c r="D53" s="167"/>
      <c r="E53" s="167"/>
      <c r="F53" s="168"/>
      <c r="G53" s="168"/>
      <c r="H53" s="168"/>
      <c r="I53" s="168"/>
      <c r="J53" s="168"/>
      <c r="K53" s="169"/>
      <c r="L53" s="169"/>
      <c r="M53" s="169"/>
      <c r="N53" s="170"/>
      <c r="O53" s="170"/>
      <c r="P53" s="170"/>
      <c r="Q53" s="170"/>
      <c r="R53" s="170"/>
      <c r="S53" s="170"/>
      <c r="T53" s="170"/>
      <c r="U53" s="170"/>
      <c r="V53" s="171"/>
    </row>
    <row r="54" spans="1:29" s="41" customFormat="1" ht="21" customHeight="1" x14ac:dyDescent="0.2">
      <c r="B54" s="172" t="s">
        <v>30</v>
      </c>
      <c r="E54" s="791">
        <v>0</v>
      </c>
      <c r="F54" s="791"/>
      <c r="G54" s="791"/>
      <c r="H54" s="173"/>
      <c r="I54" s="173"/>
      <c r="J54" s="173"/>
      <c r="V54" s="174"/>
      <c r="W54" s="135"/>
      <c r="X54" s="135"/>
      <c r="Y54" s="135"/>
      <c r="Z54" s="135"/>
      <c r="AA54" s="135"/>
      <c r="AB54" s="135"/>
      <c r="AC54" s="135"/>
    </row>
    <row r="55" spans="1:29" s="41" customFormat="1" ht="6.75" customHeight="1" x14ac:dyDescent="0.2">
      <c r="B55" s="172"/>
      <c r="E55" s="175"/>
      <c r="F55" s="173"/>
      <c r="G55" s="173"/>
      <c r="H55" s="173"/>
      <c r="I55" s="173"/>
      <c r="J55" s="173"/>
      <c r="V55" s="174"/>
      <c r="W55" s="135"/>
      <c r="X55" s="135"/>
      <c r="Y55" s="135"/>
      <c r="Z55" s="135"/>
      <c r="AA55" s="135"/>
      <c r="AB55" s="135"/>
      <c r="AC55" s="135"/>
    </row>
    <row r="56" spans="1:29" s="41" customFormat="1" ht="16.5" customHeight="1" x14ac:dyDescent="0.2">
      <c r="B56" s="172" t="s">
        <v>31</v>
      </c>
      <c r="E56" s="176"/>
      <c r="F56" s="87" t="s">
        <v>32</v>
      </c>
      <c r="I56" s="176"/>
      <c r="J56" s="41" t="s">
        <v>33</v>
      </c>
      <c r="M56" s="176"/>
      <c r="N56" s="41" t="s">
        <v>34</v>
      </c>
      <c r="Q56" s="176"/>
      <c r="R56" s="87" t="s">
        <v>35</v>
      </c>
      <c r="V56" s="174"/>
      <c r="W56" s="135"/>
      <c r="X56" s="135"/>
      <c r="Y56" s="135"/>
      <c r="Z56" s="135"/>
      <c r="AA56" s="135"/>
      <c r="AB56" s="135"/>
      <c r="AC56" s="135"/>
    </row>
    <row r="57" spans="1:29" s="41" customFormat="1" ht="6.75" customHeight="1" x14ac:dyDescent="0.2">
      <c r="B57" s="172"/>
      <c r="E57" s="177"/>
      <c r="F57" s="173"/>
      <c r="G57" s="173"/>
      <c r="H57" s="173"/>
      <c r="I57" s="173"/>
      <c r="J57" s="173"/>
      <c r="V57" s="174"/>
      <c r="W57" s="135"/>
      <c r="X57" s="135"/>
      <c r="Y57" s="135"/>
      <c r="Z57" s="135"/>
      <c r="AA57" s="135"/>
      <c r="AB57" s="135"/>
      <c r="AC57" s="135"/>
    </row>
    <row r="58" spans="1:29" s="41" customFormat="1" ht="16.5" customHeight="1" x14ac:dyDescent="0.2">
      <c r="B58" s="172" t="s">
        <v>333</v>
      </c>
      <c r="G58" s="176"/>
      <c r="H58" s="41" t="s">
        <v>36</v>
      </c>
      <c r="I58" s="480"/>
      <c r="J58" s="176"/>
      <c r="K58" s="41" t="s">
        <v>37</v>
      </c>
      <c r="M58" s="176"/>
      <c r="N58" s="41" t="s">
        <v>38</v>
      </c>
      <c r="P58" s="176"/>
      <c r="Q58" s="41" t="s">
        <v>39</v>
      </c>
      <c r="V58" s="174"/>
      <c r="W58" s="135"/>
      <c r="X58" s="135"/>
      <c r="Y58" s="135"/>
      <c r="Z58" s="135"/>
      <c r="AA58" s="135"/>
      <c r="AB58" s="135"/>
      <c r="AC58" s="135"/>
    </row>
    <row r="59" spans="1:29" s="41" customFormat="1" ht="6.75" customHeight="1" x14ac:dyDescent="0.2">
      <c r="B59" s="172"/>
      <c r="E59" s="173"/>
      <c r="F59" s="173"/>
      <c r="G59" s="173"/>
      <c r="I59" s="173"/>
      <c r="V59" s="174"/>
      <c r="W59" s="135"/>
      <c r="X59" s="135"/>
      <c r="Y59" s="135"/>
      <c r="Z59" s="135"/>
      <c r="AA59" s="135"/>
      <c r="AB59" s="135"/>
      <c r="AC59" s="135"/>
    </row>
    <row r="60" spans="1:29" ht="16.5" customHeight="1" x14ac:dyDescent="0.2">
      <c r="B60" s="172"/>
      <c r="C60" s="41"/>
      <c r="D60" s="41"/>
      <c r="E60" s="41"/>
      <c r="F60" s="41"/>
      <c r="G60" s="176"/>
      <c r="H60" s="41" t="s">
        <v>40</v>
      </c>
      <c r="I60" s="480"/>
      <c r="J60" s="176"/>
      <c r="K60" s="41" t="s">
        <v>41</v>
      </c>
      <c r="L60" s="41"/>
      <c r="M60" s="176"/>
      <c r="N60" s="41" t="s">
        <v>42</v>
      </c>
      <c r="O60" s="41"/>
      <c r="P60" s="176"/>
      <c r="Q60" s="41" t="s">
        <v>43</v>
      </c>
      <c r="R60" s="41"/>
      <c r="S60" s="41"/>
      <c r="T60" s="41"/>
      <c r="U60" s="41"/>
      <c r="V60" s="178"/>
    </row>
    <row r="61" spans="1:29" s="41" customFormat="1" ht="6.75" customHeight="1" x14ac:dyDescent="0.2">
      <c r="B61" s="172"/>
      <c r="E61" s="173"/>
      <c r="F61" s="173"/>
      <c r="G61" s="173"/>
      <c r="I61" s="173"/>
      <c r="V61" s="174"/>
      <c r="W61" s="135"/>
      <c r="X61" s="135"/>
      <c r="Y61" s="135"/>
      <c r="Z61" s="135"/>
      <c r="AA61" s="135"/>
      <c r="AB61" s="135"/>
      <c r="AC61" s="135"/>
    </row>
    <row r="62" spans="1:29" ht="16.5" customHeight="1" x14ac:dyDescent="0.2">
      <c r="B62" s="172" t="s">
        <v>338</v>
      </c>
      <c r="C62" s="41"/>
      <c r="D62" s="41"/>
      <c r="E62" s="41"/>
      <c r="F62" s="41"/>
      <c r="G62" s="176"/>
      <c r="H62" s="41"/>
      <c r="I62" s="41"/>
      <c r="J62" s="41"/>
      <c r="K62" s="41"/>
      <c r="L62" s="41"/>
      <c r="M62" s="41"/>
      <c r="N62" s="41"/>
      <c r="O62" s="41"/>
      <c r="P62" s="41"/>
      <c r="Q62" s="41"/>
      <c r="R62" s="41"/>
      <c r="S62" s="41"/>
      <c r="T62" s="41"/>
      <c r="U62" s="41"/>
      <c r="V62" s="178"/>
    </row>
    <row r="63" spans="1:29" s="41" customFormat="1" ht="6.75" customHeight="1" x14ac:dyDescent="0.2">
      <c r="B63" s="179"/>
      <c r="C63" s="135"/>
      <c r="D63" s="135"/>
      <c r="E63" s="180"/>
      <c r="F63" s="180"/>
      <c r="G63" s="180"/>
      <c r="H63" s="180"/>
      <c r="I63" s="180"/>
      <c r="J63" s="180"/>
      <c r="K63" s="135"/>
      <c r="L63" s="135"/>
      <c r="M63" s="135"/>
      <c r="N63" s="135"/>
      <c r="O63" s="135"/>
      <c r="P63" s="135"/>
      <c r="Q63" s="135"/>
      <c r="R63" s="135"/>
      <c r="S63" s="135"/>
      <c r="T63" s="135"/>
      <c r="U63" s="135"/>
      <c r="V63" s="174"/>
      <c r="W63" s="135"/>
      <c r="X63" s="135"/>
      <c r="Y63" s="135"/>
      <c r="Z63" s="135"/>
      <c r="AA63" s="135"/>
      <c r="AB63" s="135"/>
      <c r="AC63" s="135"/>
    </row>
    <row r="64" spans="1:29" ht="16.5" customHeight="1" x14ac:dyDescent="0.2">
      <c r="B64" s="181" t="s">
        <v>44</v>
      </c>
      <c r="C64" s="89"/>
      <c r="D64" s="89"/>
      <c r="E64" s="89"/>
      <c r="F64" s="89"/>
      <c r="V64" s="178"/>
    </row>
    <row r="65" spans="1:26" ht="32.15" customHeight="1" x14ac:dyDescent="0.2">
      <c r="B65" s="802" t="s">
        <v>45</v>
      </c>
      <c r="C65" s="803"/>
      <c r="D65" s="804"/>
      <c r="E65" s="779">
        <v>0</v>
      </c>
      <c r="F65" s="780"/>
      <c r="G65" s="781"/>
      <c r="H65" s="805" t="s">
        <v>46</v>
      </c>
      <c r="I65" s="777"/>
      <c r="J65" s="778"/>
      <c r="K65" s="779">
        <v>0</v>
      </c>
      <c r="L65" s="780"/>
      <c r="M65" s="781"/>
      <c r="P65" s="777" t="s">
        <v>47</v>
      </c>
      <c r="Q65" s="777"/>
      <c r="R65" s="778"/>
      <c r="S65" s="779">
        <v>0</v>
      </c>
      <c r="T65" s="780"/>
      <c r="U65" s="781"/>
      <c r="V65" s="178"/>
    </row>
    <row r="66" spans="1:26" ht="6.75" customHeight="1" x14ac:dyDescent="0.2">
      <c r="B66" s="182"/>
      <c r="C66" s="183"/>
      <c r="D66" s="183"/>
      <c r="E66" s="183"/>
      <c r="F66" s="183"/>
      <c r="G66" s="184"/>
      <c r="H66" s="185"/>
      <c r="I66" s="186"/>
      <c r="J66" s="186"/>
      <c r="K66" s="186"/>
      <c r="L66" s="184"/>
      <c r="M66" s="184"/>
      <c r="N66" s="185"/>
      <c r="O66" s="186"/>
      <c r="P66" s="186"/>
      <c r="Q66" s="186"/>
      <c r="R66" s="184"/>
      <c r="S66" s="184"/>
      <c r="T66" s="184"/>
      <c r="U66" s="184"/>
      <c r="V66" s="187"/>
    </row>
    <row r="67" spans="1:26" s="41" customFormat="1" ht="6.75" customHeight="1" x14ac:dyDescent="0.2">
      <c r="B67" s="480"/>
      <c r="C67" s="480"/>
      <c r="D67" s="480"/>
      <c r="F67" s="462"/>
      <c r="G67" s="165"/>
      <c r="K67" s="462"/>
      <c r="L67" s="165"/>
    </row>
    <row r="68" spans="1:26" s="189" customFormat="1" ht="21.75" customHeight="1" x14ac:dyDescent="0.65">
      <c r="A68" s="188" t="s">
        <v>48</v>
      </c>
      <c r="K68" s="85"/>
    </row>
    <row r="69" spans="1:26" s="189" customFormat="1" ht="18.75" customHeight="1" x14ac:dyDescent="0.6">
      <c r="A69" s="97" t="s">
        <v>410</v>
      </c>
      <c r="K69" s="190" t="s">
        <v>411</v>
      </c>
    </row>
    <row r="70" spans="1:26" ht="11.5" customHeight="1" x14ac:dyDescent="0.2">
      <c r="B70" s="792" t="s">
        <v>368</v>
      </c>
      <c r="C70" s="792"/>
      <c r="D70" s="628" t="s">
        <v>49</v>
      </c>
      <c r="E70" s="629"/>
      <c r="F70" s="629"/>
      <c r="G70" s="629"/>
      <c r="H70" s="629"/>
      <c r="I70" s="629"/>
      <c r="J70" s="629"/>
      <c r="K70" s="629"/>
      <c r="L70" s="568"/>
      <c r="M70" s="794" t="s">
        <v>389</v>
      </c>
      <c r="N70" s="191"/>
      <c r="O70" s="191"/>
      <c r="P70" s="191"/>
      <c r="Q70" s="191"/>
      <c r="R70" s="191"/>
      <c r="S70" s="191"/>
      <c r="T70" s="191"/>
      <c r="U70" s="191"/>
      <c r="V70" s="191"/>
      <c r="W70" s="191"/>
      <c r="X70" s="191"/>
      <c r="Y70" s="41"/>
      <c r="Z70" s="41"/>
    </row>
    <row r="71" spans="1:26" s="41" customFormat="1" ht="11.5" customHeight="1" x14ac:dyDescent="0.2">
      <c r="B71" s="792"/>
      <c r="C71" s="792"/>
      <c r="D71" s="630"/>
      <c r="E71" s="793"/>
      <c r="F71" s="793"/>
      <c r="G71" s="793"/>
      <c r="H71" s="793"/>
      <c r="I71" s="793"/>
      <c r="J71" s="793"/>
      <c r="K71" s="793"/>
      <c r="L71" s="569"/>
      <c r="M71" s="794"/>
      <c r="N71" s="192"/>
      <c r="O71" s="192"/>
      <c r="P71" s="192"/>
      <c r="Q71" s="192"/>
      <c r="R71" s="192"/>
      <c r="S71" s="193"/>
      <c r="T71" s="193"/>
      <c r="U71" s="193"/>
      <c r="V71" s="192"/>
      <c r="W71" s="192"/>
      <c r="X71" s="192"/>
    </row>
    <row r="72" spans="1:26" s="41" customFormat="1" ht="19" customHeight="1" x14ac:dyDescent="0.2">
      <c r="B72" s="795" t="s">
        <v>51</v>
      </c>
      <c r="C72" s="796"/>
      <c r="D72" s="799" t="s">
        <v>52</v>
      </c>
      <c r="E72" s="800"/>
      <c r="F72" s="800"/>
      <c r="G72" s="800"/>
      <c r="H72" s="800"/>
      <c r="I72" s="800"/>
      <c r="J72" s="800"/>
      <c r="K72" s="800"/>
      <c r="L72" s="801"/>
      <c r="M72" s="194"/>
      <c r="N72" s="195" t="str">
        <f>IF(M72="○","","※必ず選択してください。")</f>
        <v>※必ず選択してください。</v>
      </c>
      <c r="O72" s="191"/>
      <c r="P72" s="191"/>
      <c r="Q72" s="191"/>
      <c r="R72" s="191"/>
      <c r="S72" s="193"/>
      <c r="T72" s="193"/>
      <c r="U72" s="193"/>
      <c r="V72" s="193"/>
      <c r="W72" s="193"/>
      <c r="X72" s="193"/>
    </row>
    <row r="73" spans="1:26" s="41" customFormat="1" ht="19" customHeight="1" x14ac:dyDescent="0.2">
      <c r="B73" s="797"/>
      <c r="C73" s="798"/>
      <c r="D73" s="799" t="s">
        <v>53</v>
      </c>
      <c r="E73" s="800"/>
      <c r="F73" s="800"/>
      <c r="G73" s="800"/>
      <c r="H73" s="800"/>
      <c r="I73" s="800"/>
      <c r="J73" s="800"/>
      <c r="K73" s="800"/>
      <c r="L73" s="801"/>
      <c r="M73" s="196"/>
      <c r="N73" s="195" t="str">
        <f t="shared" ref="N73" si="3">IF(M73="○","","※必ず選択してください。")</f>
        <v>※必ず選択してください。</v>
      </c>
      <c r="O73" s="193"/>
      <c r="P73" s="193"/>
      <c r="Q73" s="193"/>
      <c r="R73" s="193"/>
      <c r="S73" s="193"/>
      <c r="T73" s="193"/>
      <c r="U73" s="193"/>
      <c r="V73" s="193"/>
      <c r="W73" s="193"/>
      <c r="X73" s="193"/>
    </row>
    <row r="74" spans="1:26" s="41" customFormat="1" ht="32.5" customHeight="1" x14ac:dyDescent="0.2">
      <c r="B74" s="720" t="s">
        <v>54</v>
      </c>
      <c r="C74" s="806"/>
      <c r="D74" s="799" t="s">
        <v>339</v>
      </c>
      <c r="E74" s="800"/>
      <c r="F74" s="800"/>
      <c r="G74" s="800"/>
      <c r="H74" s="800"/>
      <c r="I74" s="800"/>
      <c r="J74" s="800"/>
      <c r="K74" s="800"/>
      <c r="L74" s="801"/>
      <c r="M74" s="807" t="s">
        <v>412</v>
      </c>
      <c r="N74" s="808"/>
      <c r="O74" s="808"/>
      <c r="P74" s="808"/>
      <c r="Q74" s="808"/>
      <c r="R74" s="808"/>
      <c r="S74" s="808"/>
      <c r="T74" s="809"/>
      <c r="U74" s="197"/>
      <c r="V74" s="197"/>
      <c r="W74" s="197"/>
      <c r="X74" s="197"/>
    </row>
    <row r="75" spans="1:26" s="41" customFormat="1" ht="19" customHeight="1" x14ac:dyDescent="0.2">
      <c r="B75" s="810" t="s">
        <v>55</v>
      </c>
      <c r="C75" s="810" t="s">
        <v>56</v>
      </c>
      <c r="D75" s="813" t="s">
        <v>57</v>
      </c>
      <c r="E75" s="814"/>
      <c r="F75" s="814"/>
      <c r="G75" s="814"/>
      <c r="H75" s="814"/>
      <c r="I75" s="814"/>
      <c r="J75" s="814"/>
      <c r="K75" s="814"/>
      <c r="L75" s="815"/>
      <c r="M75" s="198"/>
      <c r="N75" s="193"/>
      <c r="O75" s="193"/>
      <c r="P75" s="193"/>
      <c r="Q75" s="193"/>
      <c r="R75" s="193"/>
      <c r="S75" s="193"/>
      <c r="T75" s="193"/>
      <c r="U75" s="816" t="str">
        <f>IF(COUNTIF(M75:T84,"○")=0,"※4～13のうち該当する活動項目を全て選択してください。","")</f>
        <v>※4～13のうち該当する活動項目を全て選択してください。</v>
      </c>
      <c r="V75" s="816"/>
      <c r="W75" s="816"/>
      <c r="X75" s="199"/>
      <c r="Y75" s="199"/>
    </row>
    <row r="76" spans="1:26" s="41" customFormat="1" ht="19" customHeight="1" x14ac:dyDescent="0.2">
      <c r="B76" s="811"/>
      <c r="C76" s="811"/>
      <c r="D76" s="799" t="s">
        <v>58</v>
      </c>
      <c r="E76" s="800"/>
      <c r="F76" s="800"/>
      <c r="G76" s="800"/>
      <c r="H76" s="800"/>
      <c r="I76" s="800"/>
      <c r="J76" s="800"/>
      <c r="K76" s="800"/>
      <c r="L76" s="801"/>
      <c r="M76" s="176"/>
      <c r="N76" s="193"/>
      <c r="O76" s="193"/>
      <c r="P76" s="193"/>
      <c r="Q76" s="193"/>
      <c r="R76" s="193"/>
      <c r="S76" s="193"/>
      <c r="T76" s="193"/>
      <c r="U76" s="816"/>
      <c r="V76" s="816"/>
      <c r="W76" s="816"/>
      <c r="X76" s="199"/>
      <c r="Y76" s="199"/>
    </row>
    <row r="77" spans="1:26" s="41" customFormat="1" ht="19" customHeight="1" x14ac:dyDescent="0.2">
      <c r="B77" s="811"/>
      <c r="C77" s="812"/>
      <c r="D77" s="799" t="s">
        <v>59</v>
      </c>
      <c r="E77" s="800"/>
      <c r="F77" s="800"/>
      <c r="G77" s="800"/>
      <c r="H77" s="800"/>
      <c r="I77" s="800"/>
      <c r="J77" s="800"/>
      <c r="K77" s="800"/>
      <c r="L77" s="801"/>
      <c r="M77" s="807" t="s">
        <v>413</v>
      </c>
      <c r="N77" s="808"/>
      <c r="O77" s="808"/>
      <c r="P77" s="808"/>
      <c r="Q77" s="808"/>
      <c r="R77" s="808"/>
      <c r="S77" s="808"/>
      <c r="T77" s="809"/>
      <c r="U77" s="816"/>
      <c r="V77" s="816"/>
      <c r="W77" s="816"/>
      <c r="X77" s="199"/>
      <c r="Y77" s="199"/>
    </row>
    <row r="78" spans="1:26" s="41" customFormat="1" ht="19" customHeight="1" x14ac:dyDescent="0.2">
      <c r="B78" s="811"/>
      <c r="C78" s="810" t="s">
        <v>2</v>
      </c>
      <c r="D78" s="799" t="s">
        <v>60</v>
      </c>
      <c r="E78" s="800"/>
      <c r="F78" s="800"/>
      <c r="G78" s="800"/>
      <c r="H78" s="800"/>
      <c r="I78" s="800"/>
      <c r="J78" s="800"/>
      <c r="K78" s="800"/>
      <c r="L78" s="801"/>
      <c r="M78" s="176"/>
      <c r="N78" s="193"/>
      <c r="O78" s="193"/>
      <c r="P78" s="193"/>
      <c r="Q78" s="193"/>
      <c r="R78" s="193"/>
      <c r="S78" s="193"/>
      <c r="T78" s="193"/>
      <c r="U78" s="816"/>
      <c r="V78" s="816"/>
      <c r="W78" s="816"/>
      <c r="X78" s="199"/>
      <c r="Y78" s="199"/>
    </row>
    <row r="79" spans="1:26" s="41" customFormat="1" ht="19" customHeight="1" x14ac:dyDescent="0.2">
      <c r="B79" s="811"/>
      <c r="C79" s="811"/>
      <c r="D79" s="799" t="s">
        <v>61</v>
      </c>
      <c r="E79" s="800"/>
      <c r="F79" s="800"/>
      <c r="G79" s="800"/>
      <c r="H79" s="800"/>
      <c r="I79" s="800"/>
      <c r="J79" s="800"/>
      <c r="K79" s="800"/>
      <c r="L79" s="801"/>
      <c r="M79" s="176"/>
      <c r="N79" s="193"/>
      <c r="O79" s="193"/>
      <c r="P79" s="193"/>
      <c r="Q79" s="193"/>
      <c r="R79" s="193"/>
      <c r="S79" s="193"/>
      <c r="T79" s="193"/>
      <c r="U79" s="816"/>
      <c r="V79" s="816"/>
      <c r="W79" s="816"/>
      <c r="X79" s="199"/>
      <c r="Y79" s="199"/>
    </row>
    <row r="80" spans="1:26" s="41" customFormat="1" ht="19" customHeight="1" x14ac:dyDescent="0.2">
      <c r="B80" s="811"/>
      <c r="C80" s="812"/>
      <c r="D80" s="799" t="s">
        <v>62</v>
      </c>
      <c r="E80" s="800"/>
      <c r="F80" s="800"/>
      <c r="G80" s="800"/>
      <c r="H80" s="800"/>
      <c r="I80" s="800"/>
      <c r="J80" s="800"/>
      <c r="K80" s="800"/>
      <c r="L80" s="801"/>
      <c r="M80" s="807" t="s">
        <v>413</v>
      </c>
      <c r="N80" s="808"/>
      <c r="O80" s="808"/>
      <c r="P80" s="808"/>
      <c r="Q80" s="808"/>
      <c r="R80" s="808"/>
      <c r="S80" s="808"/>
      <c r="T80" s="809"/>
      <c r="U80" s="816"/>
      <c r="V80" s="816"/>
      <c r="W80" s="816"/>
      <c r="X80" s="199"/>
      <c r="Y80" s="199"/>
    </row>
    <row r="81" spans="1:25" s="41" customFormat="1" ht="19" customHeight="1" x14ac:dyDescent="0.2">
      <c r="B81" s="811"/>
      <c r="C81" s="810" t="s">
        <v>3</v>
      </c>
      <c r="D81" s="799" t="s">
        <v>63</v>
      </c>
      <c r="E81" s="800"/>
      <c r="F81" s="800"/>
      <c r="G81" s="800"/>
      <c r="H81" s="800"/>
      <c r="I81" s="800"/>
      <c r="J81" s="800"/>
      <c r="K81" s="800"/>
      <c r="L81" s="801"/>
      <c r="M81" s="176"/>
      <c r="N81" s="193"/>
      <c r="O81" s="193"/>
      <c r="P81" s="193"/>
      <c r="Q81" s="193"/>
      <c r="R81" s="193"/>
      <c r="S81" s="193"/>
      <c r="T81" s="193"/>
      <c r="U81" s="816"/>
      <c r="V81" s="816"/>
      <c r="W81" s="816"/>
      <c r="X81" s="199"/>
      <c r="Y81" s="199"/>
    </row>
    <row r="82" spans="1:25" s="41" customFormat="1" ht="19" customHeight="1" x14ac:dyDescent="0.2">
      <c r="B82" s="811"/>
      <c r="C82" s="811"/>
      <c r="D82" s="799" t="s">
        <v>64</v>
      </c>
      <c r="E82" s="800"/>
      <c r="F82" s="800"/>
      <c r="G82" s="800"/>
      <c r="H82" s="800"/>
      <c r="I82" s="800"/>
      <c r="J82" s="800"/>
      <c r="K82" s="800"/>
      <c r="L82" s="801"/>
      <c r="M82" s="807" t="s">
        <v>413</v>
      </c>
      <c r="N82" s="808"/>
      <c r="O82" s="808"/>
      <c r="P82" s="808"/>
      <c r="Q82" s="808"/>
      <c r="R82" s="808"/>
      <c r="S82" s="808"/>
      <c r="T82" s="809"/>
      <c r="U82" s="816"/>
      <c r="V82" s="816"/>
      <c r="W82" s="816"/>
      <c r="X82" s="199"/>
      <c r="Y82" s="199"/>
    </row>
    <row r="83" spans="1:25" s="41" customFormat="1" ht="19" customHeight="1" x14ac:dyDescent="0.2">
      <c r="B83" s="811"/>
      <c r="C83" s="812"/>
      <c r="D83" s="799" t="s">
        <v>65</v>
      </c>
      <c r="E83" s="800"/>
      <c r="F83" s="800"/>
      <c r="G83" s="800"/>
      <c r="H83" s="800"/>
      <c r="I83" s="800"/>
      <c r="J83" s="800"/>
      <c r="K83" s="800"/>
      <c r="L83" s="801"/>
      <c r="M83" s="807" t="s">
        <v>413</v>
      </c>
      <c r="N83" s="808"/>
      <c r="O83" s="808"/>
      <c r="P83" s="808"/>
      <c r="Q83" s="808"/>
      <c r="R83" s="808"/>
      <c r="S83" s="808"/>
      <c r="T83" s="809"/>
      <c r="U83" s="816"/>
      <c r="V83" s="816"/>
      <c r="W83" s="816"/>
      <c r="X83" s="199"/>
      <c r="Y83" s="199"/>
    </row>
    <row r="84" spans="1:25" s="41" customFormat="1" ht="19" customHeight="1" x14ac:dyDescent="0.2">
      <c r="B84" s="811"/>
      <c r="C84" s="810" t="s">
        <v>4</v>
      </c>
      <c r="D84" s="799" t="s">
        <v>66</v>
      </c>
      <c r="E84" s="800"/>
      <c r="F84" s="800"/>
      <c r="G84" s="800"/>
      <c r="H84" s="800"/>
      <c r="I84" s="800"/>
      <c r="J84" s="800"/>
      <c r="K84" s="800"/>
      <c r="L84" s="801"/>
      <c r="M84" s="176"/>
      <c r="N84" s="193"/>
      <c r="O84" s="193"/>
      <c r="P84" s="193"/>
      <c r="Q84" s="193"/>
      <c r="R84" s="193"/>
      <c r="S84" s="193"/>
      <c r="T84" s="193"/>
      <c r="U84" s="816"/>
      <c r="V84" s="816"/>
      <c r="W84" s="816"/>
      <c r="X84" s="199"/>
      <c r="Y84" s="199"/>
    </row>
    <row r="85" spans="1:25" s="41" customFormat="1" ht="19" customHeight="1" x14ac:dyDescent="0.2">
      <c r="B85" s="811"/>
      <c r="C85" s="811"/>
      <c r="D85" s="799" t="s">
        <v>67</v>
      </c>
      <c r="E85" s="800"/>
      <c r="F85" s="800"/>
      <c r="G85" s="800"/>
      <c r="H85" s="800"/>
      <c r="I85" s="800"/>
      <c r="J85" s="800"/>
      <c r="K85" s="800"/>
      <c r="L85" s="801"/>
      <c r="M85" s="807" t="s">
        <v>413</v>
      </c>
      <c r="N85" s="808"/>
      <c r="O85" s="808"/>
      <c r="P85" s="808"/>
      <c r="Q85" s="808"/>
      <c r="R85" s="808"/>
      <c r="S85" s="808"/>
      <c r="T85" s="809"/>
      <c r="U85" s="92"/>
      <c r="V85" s="92"/>
      <c r="W85" s="92"/>
      <c r="X85" s="92"/>
      <c r="Y85" s="92"/>
    </row>
    <row r="86" spans="1:25" s="41" customFormat="1" ht="19" customHeight="1" x14ac:dyDescent="0.2">
      <c r="B86" s="811"/>
      <c r="C86" s="812"/>
      <c r="D86" s="799" t="s">
        <v>68</v>
      </c>
      <c r="E86" s="800"/>
      <c r="F86" s="800"/>
      <c r="G86" s="800"/>
      <c r="H86" s="800"/>
      <c r="I86" s="800"/>
      <c r="J86" s="800"/>
      <c r="K86" s="800"/>
      <c r="L86" s="801"/>
      <c r="M86" s="807" t="s">
        <v>413</v>
      </c>
      <c r="N86" s="808"/>
      <c r="O86" s="808"/>
      <c r="P86" s="808"/>
      <c r="Q86" s="808"/>
      <c r="R86" s="808"/>
      <c r="S86" s="808"/>
      <c r="T86" s="809"/>
      <c r="U86" s="92"/>
      <c r="V86" s="92"/>
      <c r="W86" s="92"/>
      <c r="X86" s="92"/>
      <c r="Y86" s="92"/>
    </row>
    <row r="87" spans="1:25" s="41" customFormat="1" ht="19" customHeight="1" x14ac:dyDescent="0.2">
      <c r="A87" s="105"/>
      <c r="B87" s="812"/>
      <c r="C87" s="3" t="s">
        <v>69</v>
      </c>
      <c r="D87" s="799" t="s">
        <v>70</v>
      </c>
      <c r="E87" s="800"/>
      <c r="F87" s="800"/>
      <c r="G87" s="800"/>
      <c r="H87" s="800"/>
      <c r="I87" s="800"/>
      <c r="J87" s="800"/>
      <c r="K87" s="800"/>
      <c r="L87" s="801"/>
      <c r="M87" s="807" t="s">
        <v>390</v>
      </c>
      <c r="N87" s="808"/>
      <c r="O87" s="808"/>
      <c r="P87" s="808"/>
      <c r="Q87" s="808"/>
      <c r="R87" s="808"/>
      <c r="S87" s="808"/>
      <c r="T87" s="809"/>
      <c r="U87" s="92"/>
      <c r="V87" s="92"/>
      <c r="W87" s="92"/>
      <c r="X87" s="92"/>
      <c r="Y87" s="92"/>
    </row>
    <row r="88" spans="1:25" s="41" customFormat="1" ht="19" customHeight="1" x14ac:dyDescent="0.2">
      <c r="B88" s="825" t="s">
        <v>71</v>
      </c>
      <c r="C88" s="826"/>
      <c r="D88" s="826"/>
      <c r="E88" s="826"/>
      <c r="F88" s="826"/>
      <c r="G88" s="826"/>
      <c r="H88" s="826"/>
      <c r="I88" s="826"/>
      <c r="J88" s="826"/>
      <c r="K88" s="826"/>
      <c r="L88" s="827"/>
      <c r="M88" s="194"/>
      <c r="N88" s="195" t="str">
        <f t="shared" ref="N88" si="4">IF(M88="○","","※必ず選択してください。")</f>
        <v>※必ず選択してください。</v>
      </c>
      <c r="O88" s="193"/>
      <c r="P88" s="193"/>
      <c r="Q88" s="193"/>
      <c r="R88" s="193"/>
      <c r="S88" s="193"/>
      <c r="T88" s="193"/>
      <c r="U88" s="193"/>
      <c r="V88" s="193"/>
      <c r="W88" s="193"/>
      <c r="X88" s="193"/>
    </row>
    <row r="89" spans="1:25" s="200" customFormat="1" ht="27" customHeight="1" x14ac:dyDescent="0.55000000000000004">
      <c r="B89" s="201" t="s">
        <v>72</v>
      </c>
      <c r="C89" s="202"/>
      <c r="D89" s="202"/>
      <c r="E89" s="202"/>
      <c r="F89" s="202"/>
      <c r="G89" s="202"/>
      <c r="H89" s="202"/>
      <c r="I89" s="202"/>
      <c r="J89" s="202"/>
      <c r="K89" s="202"/>
      <c r="L89" s="202"/>
      <c r="M89" s="202"/>
      <c r="N89" s="202"/>
      <c r="O89" s="202"/>
      <c r="P89" s="202"/>
      <c r="Q89" s="202"/>
      <c r="R89" s="202"/>
      <c r="S89" s="202"/>
      <c r="T89" s="202"/>
      <c r="U89" s="202"/>
      <c r="V89" s="202"/>
      <c r="W89" s="202"/>
      <c r="X89" s="202"/>
    </row>
    <row r="90" spans="1:25" s="203" customFormat="1" ht="20.149999999999999" customHeight="1" x14ac:dyDescent="0.2">
      <c r="B90" s="204" t="s">
        <v>73</v>
      </c>
      <c r="C90" s="205"/>
      <c r="D90" s="205"/>
      <c r="E90" s="205"/>
      <c r="F90" s="205"/>
      <c r="G90" s="205"/>
      <c r="H90" s="205"/>
      <c r="I90" s="205"/>
      <c r="J90" s="205"/>
      <c r="K90" s="205"/>
      <c r="L90" s="90"/>
      <c r="M90" s="90"/>
      <c r="N90" s="205"/>
      <c r="O90" s="90"/>
      <c r="P90" s="205"/>
      <c r="Q90" s="132"/>
      <c r="R90" s="205"/>
      <c r="S90" s="132"/>
      <c r="T90" s="205"/>
      <c r="U90" s="132"/>
      <c r="V90" s="205"/>
      <c r="W90" s="132"/>
      <c r="X90" s="132"/>
      <c r="Y90" s="206"/>
    </row>
    <row r="91" spans="1:25" s="203" customFormat="1" ht="20.149999999999999" customHeight="1" x14ac:dyDescent="0.2">
      <c r="B91" s="176"/>
      <c r="C91" s="207" t="s">
        <v>74</v>
      </c>
      <c r="D91" s="205"/>
      <c r="E91" s="90"/>
      <c r="F91" s="205"/>
      <c r="G91" s="205"/>
      <c r="H91" s="205"/>
      <c r="I91" s="205"/>
      <c r="J91" s="205"/>
      <c r="K91" s="205"/>
      <c r="L91" s="205"/>
      <c r="M91" s="176"/>
      <c r="N91" s="207" t="s">
        <v>75</v>
      </c>
      <c r="O91" s="132"/>
      <c r="P91" s="132"/>
      <c r="Q91" s="132"/>
      <c r="R91" s="132"/>
      <c r="S91" s="132"/>
      <c r="T91" s="132"/>
      <c r="U91" s="132"/>
      <c r="V91" s="132"/>
      <c r="W91" s="90"/>
      <c r="X91" s="90"/>
      <c r="Y91" s="206"/>
    </row>
    <row r="92" spans="1:25" s="203" customFormat="1" ht="20.149999999999999" customHeight="1" x14ac:dyDescent="0.2">
      <c r="B92" s="176"/>
      <c r="C92" s="207" t="s">
        <v>76</v>
      </c>
      <c r="D92" s="205"/>
      <c r="E92" s="90"/>
      <c r="F92" s="205"/>
      <c r="G92" s="205"/>
      <c r="H92" s="205"/>
      <c r="I92" s="205"/>
      <c r="J92" s="205"/>
      <c r="K92" s="205"/>
      <c r="L92" s="205"/>
      <c r="M92" s="176"/>
      <c r="N92" s="828" t="s">
        <v>77</v>
      </c>
      <c r="O92" s="829"/>
      <c r="P92" s="829"/>
      <c r="Q92" s="829"/>
      <c r="R92" s="829"/>
      <c r="S92" s="829"/>
      <c r="T92" s="829"/>
      <c r="U92" s="829"/>
      <c r="V92" s="829"/>
      <c r="W92" s="829"/>
      <c r="X92" s="475"/>
      <c r="Y92" s="206"/>
    </row>
    <row r="93" spans="1:25" s="203" customFormat="1" ht="20.149999999999999" customHeight="1" x14ac:dyDescent="0.2">
      <c r="B93" s="176"/>
      <c r="C93" s="207" t="s">
        <v>348</v>
      </c>
      <c r="D93" s="205"/>
      <c r="E93" s="90"/>
      <c r="F93" s="205"/>
      <c r="G93" s="205"/>
      <c r="H93" s="205"/>
      <c r="I93" s="205"/>
      <c r="J93" s="205"/>
      <c r="K93" s="205"/>
      <c r="L93" s="205"/>
      <c r="M93" s="176"/>
      <c r="N93" s="207" t="s">
        <v>78</v>
      </c>
      <c r="O93" s="132"/>
      <c r="P93" s="90"/>
      <c r="Q93" s="817"/>
      <c r="R93" s="818"/>
      <c r="S93" s="818"/>
      <c r="T93" s="818"/>
      <c r="U93" s="818"/>
      <c r="V93" s="819"/>
      <c r="W93" s="90"/>
      <c r="X93" s="90"/>
      <c r="Y93" s="206"/>
    </row>
    <row r="94" spans="1:25" s="203" customFormat="1" ht="20.149999999999999" customHeight="1" x14ac:dyDescent="0.2">
      <c r="B94" s="208" t="s">
        <v>369</v>
      </c>
      <c r="C94" s="205"/>
      <c r="D94" s="205"/>
      <c r="E94" s="205"/>
      <c r="F94" s="205"/>
      <c r="G94" s="205"/>
      <c r="H94" s="205"/>
      <c r="I94" s="205"/>
      <c r="J94" s="205"/>
      <c r="K94" s="205"/>
      <c r="L94" s="90"/>
      <c r="M94" s="484"/>
      <c r="N94" s="90"/>
      <c r="O94" s="205"/>
      <c r="P94" s="132"/>
      <c r="Q94" s="205"/>
      <c r="R94" s="132"/>
      <c r="S94" s="205"/>
      <c r="T94" s="132"/>
      <c r="U94" s="205"/>
      <c r="V94" s="132"/>
      <c r="W94" s="90"/>
      <c r="X94" s="90"/>
      <c r="Y94" s="206"/>
    </row>
    <row r="95" spans="1:25" s="203" customFormat="1" ht="20.149999999999999" customHeight="1" x14ac:dyDescent="0.2">
      <c r="B95" s="176"/>
      <c r="C95" s="207" t="s">
        <v>79</v>
      </c>
      <c r="D95" s="90"/>
      <c r="E95" s="205"/>
      <c r="F95" s="205"/>
      <c r="G95" s="205"/>
      <c r="H95" s="205"/>
      <c r="I95" s="205"/>
      <c r="J95" s="205"/>
      <c r="K95" s="205"/>
      <c r="L95" s="205"/>
      <c r="M95" s="176"/>
      <c r="N95" s="207" t="s">
        <v>80</v>
      </c>
      <c r="O95" s="132"/>
      <c r="P95" s="132"/>
      <c r="Q95" s="132"/>
      <c r="R95" s="132"/>
      <c r="S95" s="132"/>
      <c r="T95" s="132"/>
      <c r="U95" s="132"/>
      <c r="V95" s="132"/>
      <c r="W95" s="90"/>
      <c r="X95" s="90"/>
      <c r="Y95" s="206"/>
    </row>
    <row r="96" spans="1:25" s="203" customFormat="1" ht="20.149999999999999" customHeight="1" x14ac:dyDescent="0.2">
      <c r="B96" s="176"/>
      <c r="C96" s="207" t="s">
        <v>81</v>
      </c>
      <c r="D96" s="90"/>
      <c r="E96" s="205"/>
      <c r="F96" s="205"/>
      <c r="G96" s="205"/>
      <c r="H96" s="205"/>
      <c r="I96" s="205"/>
      <c r="J96" s="205"/>
      <c r="K96" s="205"/>
      <c r="L96" s="205"/>
      <c r="M96" s="176"/>
      <c r="N96" s="207" t="s">
        <v>82</v>
      </c>
      <c r="O96" s="132"/>
      <c r="P96" s="90"/>
      <c r="Q96" s="817"/>
      <c r="R96" s="818"/>
      <c r="S96" s="818"/>
      <c r="T96" s="818"/>
      <c r="U96" s="818"/>
      <c r="V96" s="819"/>
      <c r="W96" s="90"/>
      <c r="X96" s="90"/>
      <c r="Y96" s="206"/>
    </row>
    <row r="97" spans="1:26" s="203" customFormat="1" ht="20.149999999999999" customHeight="1" x14ac:dyDescent="0.2">
      <c r="B97" s="176"/>
      <c r="C97" s="207" t="s">
        <v>83</v>
      </c>
      <c r="D97" s="90"/>
      <c r="E97" s="205"/>
      <c r="F97" s="205"/>
      <c r="G97" s="205"/>
      <c r="H97" s="205"/>
      <c r="I97" s="205"/>
      <c r="J97" s="205"/>
      <c r="K97" s="205"/>
      <c r="L97" s="205"/>
      <c r="M97" s="90"/>
      <c r="N97" s="484"/>
      <c r="O97" s="205" t="s">
        <v>84</v>
      </c>
      <c r="P97" s="132"/>
      <c r="Q97" s="132"/>
      <c r="R97" s="132"/>
      <c r="S97" s="132"/>
      <c r="T97" s="132"/>
      <c r="U97" s="132"/>
      <c r="V97" s="132"/>
      <c r="W97" s="132"/>
      <c r="X97" s="132"/>
      <c r="Y97" s="206"/>
    </row>
    <row r="98" spans="1:26" s="203" customFormat="1" ht="20.149999999999999" customHeight="1" x14ac:dyDescent="0.2">
      <c r="B98" s="208" t="s">
        <v>377</v>
      </c>
      <c r="C98" s="205"/>
      <c r="D98" s="205"/>
      <c r="E98" s="205"/>
      <c r="F98" s="205"/>
      <c r="G98" s="205"/>
      <c r="H98" s="205"/>
      <c r="I98" s="205"/>
      <c r="J98" s="205"/>
      <c r="K98" s="205"/>
      <c r="L98" s="90"/>
      <c r="M98" s="90"/>
      <c r="N98" s="484"/>
      <c r="O98" s="90"/>
      <c r="P98" s="205"/>
      <c r="Q98" s="132"/>
      <c r="R98" s="205"/>
      <c r="S98" s="132"/>
      <c r="T98" s="205"/>
      <c r="U98" s="132"/>
      <c r="V98" s="205"/>
      <c r="W98" s="132"/>
      <c r="X98" s="132"/>
      <c r="Y98" s="206"/>
    </row>
    <row r="99" spans="1:26" s="203" customFormat="1" ht="20.149999999999999" customHeight="1" x14ac:dyDescent="0.2">
      <c r="B99" s="176"/>
      <c r="C99" s="207" t="s">
        <v>85</v>
      </c>
      <c r="D99" s="90"/>
      <c r="E99" s="205"/>
      <c r="F99" s="205"/>
      <c r="G99" s="205"/>
      <c r="H99" s="205"/>
      <c r="I99" s="205"/>
      <c r="J99" s="205"/>
      <c r="K99" s="205"/>
      <c r="L99" s="205"/>
      <c r="M99" s="176"/>
      <c r="N99" s="207" t="s">
        <v>86</v>
      </c>
      <c r="O99" s="205"/>
      <c r="P99" s="205"/>
      <c r="Q99" s="205"/>
      <c r="R99" s="205"/>
      <c r="S99" s="205"/>
      <c r="T99" s="205"/>
      <c r="U99" s="90"/>
      <c r="V99" s="132"/>
      <c r="W99" s="90"/>
      <c r="X99" s="90"/>
      <c r="Y99" s="206"/>
    </row>
    <row r="100" spans="1:26" s="203" customFormat="1" ht="20.149999999999999" customHeight="1" x14ac:dyDescent="0.2">
      <c r="B100" s="176"/>
      <c r="C100" s="207" t="s">
        <v>87</v>
      </c>
      <c r="D100" s="90"/>
      <c r="E100" s="205"/>
      <c r="F100" s="205"/>
      <c r="G100" s="205"/>
      <c r="H100" s="205"/>
      <c r="I100" s="205"/>
      <c r="J100" s="205"/>
      <c r="K100" s="205"/>
      <c r="L100" s="205"/>
      <c r="M100" s="176"/>
      <c r="N100" s="207" t="s">
        <v>88</v>
      </c>
      <c r="O100" s="205"/>
      <c r="P100" s="205"/>
      <c r="Q100" s="205"/>
      <c r="R100" s="205"/>
      <c r="S100" s="205"/>
      <c r="T100" s="205"/>
      <c r="U100" s="90"/>
      <c r="V100" s="132"/>
      <c r="W100" s="90"/>
      <c r="X100" s="90"/>
      <c r="Y100" s="206"/>
    </row>
    <row r="101" spans="1:26" s="203" customFormat="1" ht="20.149999999999999" customHeight="1" x14ac:dyDescent="0.2">
      <c r="B101" s="176"/>
      <c r="C101" s="207" t="s">
        <v>89</v>
      </c>
      <c r="D101" s="90"/>
      <c r="E101" s="205"/>
      <c r="F101" s="205"/>
      <c r="G101" s="205"/>
      <c r="H101" s="205"/>
      <c r="I101" s="205"/>
      <c r="J101" s="205"/>
      <c r="K101" s="205"/>
      <c r="L101" s="205"/>
      <c r="M101" s="176"/>
      <c r="N101" s="207" t="s">
        <v>90</v>
      </c>
      <c r="O101" s="205"/>
      <c r="P101" s="90"/>
      <c r="Q101" s="817"/>
      <c r="R101" s="818"/>
      <c r="S101" s="818"/>
      <c r="T101" s="818"/>
      <c r="U101" s="818"/>
      <c r="V101" s="819"/>
      <c r="W101" s="90"/>
      <c r="X101" s="90"/>
      <c r="Y101" s="206"/>
    </row>
    <row r="102" spans="1:26" s="203" customFormat="1" ht="20.149999999999999" customHeight="1" x14ac:dyDescent="0.2">
      <c r="B102" s="176"/>
      <c r="C102" s="207" t="s">
        <v>91</v>
      </c>
      <c r="D102" s="90"/>
      <c r="E102" s="90"/>
      <c r="F102" s="90"/>
      <c r="G102" s="90"/>
      <c r="H102" s="90"/>
      <c r="I102" s="90"/>
      <c r="J102" s="90"/>
      <c r="K102" s="90"/>
      <c r="L102" s="90"/>
      <c r="M102" s="484"/>
      <c r="N102" s="205" t="s">
        <v>84</v>
      </c>
      <c r="O102" s="132"/>
      <c r="P102" s="90"/>
      <c r="Q102" s="90"/>
      <c r="R102" s="90"/>
      <c r="S102" s="90"/>
      <c r="T102" s="90"/>
      <c r="U102" s="90"/>
      <c r="V102" s="90"/>
      <c r="W102" s="90"/>
      <c r="X102" s="90"/>
      <c r="Y102" s="206"/>
    </row>
    <row r="103" spans="1:26" s="203" customFormat="1" ht="20.149999999999999" customHeight="1" x14ac:dyDescent="0.2">
      <c r="B103" s="820" t="s">
        <v>378</v>
      </c>
      <c r="C103" s="820"/>
      <c r="D103" s="820"/>
      <c r="E103" s="820"/>
      <c r="F103" s="820"/>
      <c r="G103" s="820"/>
      <c r="H103" s="820"/>
      <c r="I103" s="820"/>
      <c r="J103" s="820"/>
      <c r="K103" s="820"/>
      <c r="L103" s="820"/>
      <c r="M103" s="820"/>
      <c r="N103" s="820"/>
      <c r="O103" s="820"/>
      <c r="P103" s="820"/>
      <c r="Q103" s="820"/>
      <c r="R103" s="820"/>
      <c r="S103" s="820"/>
      <c r="T103" s="820"/>
      <c r="U103" s="820"/>
      <c r="V103" s="820"/>
      <c r="W103" s="820"/>
      <c r="X103" s="473"/>
      <c r="Y103" s="206"/>
    </row>
    <row r="104" spans="1:26" s="203" customFormat="1" ht="20.149999999999999" customHeight="1" x14ac:dyDescent="0.2">
      <c r="B104" s="176"/>
      <c r="C104" s="821" t="s">
        <v>92</v>
      </c>
      <c r="D104" s="693"/>
      <c r="E104" s="693"/>
      <c r="F104" s="693"/>
      <c r="G104" s="693"/>
      <c r="H104" s="693"/>
      <c r="I104" s="693"/>
      <c r="J104" s="693"/>
      <c r="K104" s="693"/>
      <c r="L104" s="694"/>
      <c r="M104" s="176"/>
      <c r="N104" s="766" t="s">
        <v>347</v>
      </c>
      <c r="O104" s="672"/>
      <c r="P104" s="672"/>
      <c r="Q104" s="672"/>
      <c r="R104" s="672"/>
      <c r="S104" s="672"/>
      <c r="T104" s="672"/>
      <c r="U104" s="672"/>
      <c r="V104" s="672"/>
      <c r="W104" s="90"/>
      <c r="X104" s="90"/>
      <c r="Y104" s="206"/>
    </row>
    <row r="105" spans="1:26" s="203" customFormat="1" ht="20.149999999999999" customHeight="1" x14ac:dyDescent="0.2">
      <c r="B105" s="176"/>
      <c r="C105" s="822" t="s">
        <v>93</v>
      </c>
      <c r="D105" s="823"/>
      <c r="E105" s="823"/>
      <c r="F105" s="823"/>
      <c r="G105" s="823"/>
      <c r="H105" s="823"/>
      <c r="I105" s="823"/>
      <c r="J105" s="823"/>
      <c r="K105" s="823"/>
      <c r="L105" s="824"/>
      <c r="M105" s="176"/>
      <c r="N105" s="209" t="s">
        <v>94</v>
      </c>
      <c r="O105" s="210"/>
      <c r="P105" s="472"/>
      <c r="Q105" s="472"/>
      <c r="R105" s="472"/>
      <c r="S105" s="472"/>
      <c r="T105" s="472"/>
      <c r="U105" s="472"/>
      <c r="V105" s="472"/>
      <c r="W105" s="90"/>
      <c r="X105" s="90"/>
      <c r="Y105" s="206"/>
    </row>
    <row r="106" spans="1:26" s="203" customFormat="1" ht="20.149999999999999" customHeight="1" x14ac:dyDescent="0.2">
      <c r="B106" s="176"/>
      <c r="C106" s="821" t="s">
        <v>95</v>
      </c>
      <c r="D106" s="693"/>
      <c r="E106" s="693"/>
      <c r="F106" s="693"/>
      <c r="G106" s="693"/>
      <c r="H106" s="693"/>
      <c r="I106" s="693"/>
      <c r="J106" s="693"/>
      <c r="K106" s="693"/>
      <c r="L106" s="694"/>
      <c r="M106" s="176"/>
      <c r="N106" s="211" t="s">
        <v>96</v>
      </c>
      <c r="O106" s="205"/>
      <c r="P106" s="90"/>
      <c r="Q106" s="817"/>
      <c r="R106" s="818"/>
      <c r="S106" s="818"/>
      <c r="T106" s="818"/>
      <c r="U106" s="818"/>
      <c r="V106" s="819"/>
      <c r="W106" s="90"/>
      <c r="X106" s="90"/>
      <c r="Y106" s="206"/>
    </row>
    <row r="107" spans="1:26" s="203" customFormat="1" ht="21.65" customHeight="1" x14ac:dyDescent="0.2">
      <c r="B107" s="176"/>
      <c r="C107" s="766" t="s">
        <v>346</v>
      </c>
      <c r="D107" s="672"/>
      <c r="E107" s="672"/>
      <c r="F107" s="672"/>
      <c r="G107" s="672"/>
      <c r="H107" s="672"/>
      <c r="I107" s="672"/>
      <c r="J107" s="672"/>
      <c r="K107" s="672"/>
      <c r="L107" s="672"/>
      <c r="M107" s="90"/>
      <c r="N107" s="484" t="s">
        <v>84</v>
      </c>
      <c r="O107" s="132"/>
      <c r="P107" s="132"/>
      <c r="Q107" s="132"/>
      <c r="R107" s="132"/>
      <c r="S107" s="132"/>
      <c r="T107" s="132"/>
      <c r="U107" s="132"/>
      <c r="V107" s="132"/>
      <c r="W107" s="132"/>
      <c r="X107" s="132"/>
      <c r="Y107" s="206"/>
    </row>
    <row r="108" spans="1:26" s="203" customFormat="1" ht="12" customHeight="1" x14ac:dyDescent="0.2">
      <c r="B108" s="480"/>
      <c r="C108" s="87"/>
      <c r="D108" s="41"/>
      <c r="E108" s="41"/>
      <c r="F108" s="41"/>
      <c r="G108" s="41"/>
      <c r="H108" s="41"/>
      <c r="I108" s="41"/>
      <c r="J108" s="41"/>
      <c r="K108" s="41"/>
      <c r="L108" s="41"/>
      <c r="M108" s="41"/>
      <c r="N108" s="480"/>
      <c r="O108" s="483"/>
      <c r="P108" s="483"/>
      <c r="Q108" s="483"/>
      <c r="R108" s="483"/>
      <c r="S108" s="483"/>
      <c r="T108" s="483"/>
      <c r="U108" s="483"/>
      <c r="V108" s="483"/>
      <c r="W108" s="483"/>
      <c r="X108" s="483"/>
      <c r="Y108" s="206"/>
    </row>
    <row r="109" spans="1:26" ht="19.5" customHeight="1" x14ac:dyDescent="0.6">
      <c r="A109" s="42" t="s">
        <v>336</v>
      </c>
      <c r="B109" s="212"/>
      <c r="K109" s="84"/>
    </row>
    <row r="110" spans="1:26" s="41" customFormat="1" ht="19.5" customHeight="1" x14ac:dyDescent="0.55000000000000004">
      <c r="A110" s="42" t="s">
        <v>97</v>
      </c>
      <c r="B110" s="213"/>
      <c r="K110" s="214" t="s">
        <v>411</v>
      </c>
    </row>
    <row r="111" spans="1:26" ht="11.5" customHeight="1" x14ac:dyDescent="0.55000000000000004">
      <c r="B111" s="792" t="s">
        <v>368</v>
      </c>
      <c r="C111" s="792"/>
      <c r="D111" s="792"/>
      <c r="E111" s="628" t="s">
        <v>49</v>
      </c>
      <c r="F111" s="629"/>
      <c r="G111" s="629"/>
      <c r="H111" s="629"/>
      <c r="I111" s="629"/>
      <c r="J111" s="629"/>
      <c r="K111" s="629"/>
      <c r="L111" s="629"/>
      <c r="M111" s="629"/>
      <c r="N111" s="568"/>
      <c r="O111" s="794" t="s">
        <v>389</v>
      </c>
      <c r="P111" s="215"/>
      <c r="Q111" s="215"/>
      <c r="R111" s="215"/>
      <c r="S111" s="215"/>
      <c r="T111" s="215"/>
      <c r="U111" s="215"/>
      <c r="V111" s="215"/>
      <c r="W111" s="215"/>
      <c r="X111" s="215"/>
      <c r="Y111" s="215"/>
      <c r="Z111" s="215"/>
    </row>
    <row r="112" spans="1:26" s="41" customFormat="1" ht="11.5" customHeight="1" x14ac:dyDescent="0.2">
      <c r="B112" s="792"/>
      <c r="C112" s="792"/>
      <c r="D112" s="792"/>
      <c r="E112" s="630"/>
      <c r="F112" s="793"/>
      <c r="G112" s="793"/>
      <c r="H112" s="793"/>
      <c r="I112" s="793"/>
      <c r="J112" s="793"/>
      <c r="K112" s="793"/>
      <c r="L112" s="793"/>
      <c r="M112" s="793"/>
      <c r="N112" s="569"/>
      <c r="O112" s="794"/>
      <c r="P112" s="193"/>
      <c r="Q112" s="193"/>
      <c r="R112" s="193"/>
      <c r="S112" s="193"/>
      <c r="T112" s="193"/>
      <c r="U112" s="193"/>
      <c r="V112" s="193"/>
      <c r="W112" s="193"/>
      <c r="X112" s="193"/>
      <c r="Y112" s="193"/>
      <c r="Z112" s="193"/>
    </row>
    <row r="113" spans="2:28" s="41" customFormat="1" ht="19.5" customHeight="1" x14ac:dyDescent="0.2">
      <c r="B113" s="812" t="s">
        <v>98</v>
      </c>
      <c r="C113" s="839" t="s">
        <v>99</v>
      </c>
      <c r="D113" s="840"/>
      <c r="E113" s="825" t="s">
        <v>100</v>
      </c>
      <c r="F113" s="826"/>
      <c r="G113" s="826"/>
      <c r="H113" s="826"/>
      <c r="I113" s="826"/>
      <c r="J113" s="826"/>
      <c r="K113" s="826"/>
      <c r="L113" s="826"/>
      <c r="M113" s="826"/>
      <c r="N113" s="827"/>
      <c r="O113" s="176"/>
      <c r="P113" s="847" t="str">
        <f>IF(COUNTIF(O113:O116,"○")=0,"※24～27のうち該当する活動項目を全て選択してください。","")</f>
        <v>※24～27のうち該当する活動項目を全て選択してください。</v>
      </c>
      <c r="Q113" s="848"/>
      <c r="R113" s="848"/>
      <c r="S113" s="848"/>
      <c r="T113" s="848"/>
      <c r="U113" s="848"/>
      <c r="V113" s="848"/>
      <c r="W113" s="848"/>
      <c r="X113" s="216"/>
      <c r="Y113" s="216"/>
      <c r="Z113" s="216"/>
      <c r="AA113" s="216"/>
      <c r="AB113" s="217"/>
    </row>
    <row r="114" spans="2:28" s="41" customFormat="1" ht="19.5" customHeight="1" x14ac:dyDescent="0.2">
      <c r="B114" s="838"/>
      <c r="C114" s="841"/>
      <c r="D114" s="842"/>
      <c r="E114" s="825" t="s">
        <v>101</v>
      </c>
      <c r="F114" s="826"/>
      <c r="G114" s="826"/>
      <c r="H114" s="826"/>
      <c r="I114" s="826"/>
      <c r="J114" s="826"/>
      <c r="K114" s="826"/>
      <c r="L114" s="826"/>
      <c r="M114" s="826"/>
      <c r="N114" s="827"/>
      <c r="O114" s="176"/>
      <c r="P114" s="847"/>
      <c r="Q114" s="848"/>
      <c r="R114" s="848"/>
      <c r="S114" s="848"/>
      <c r="T114" s="848"/>
      <c r="U114" s="848"/>
      <c r="V114" s="848"/>
      <c r="W114" s="848"/>
      <c r="X114" s="216"/>
      <c r="Y114" s="216"/>
      <c r="Z114" s="216"/>
      <c r="AA114" s="216"/>
      <c r="AB114" s="217"/>
    </row>
    <row r="115" spans="2:28" s="41" customFormat="1" ht="19.5" customHeight="1" x14ac:dyDescent="0.2">
      <c r="B115" s="838"/>
      <c r="C115" s="841"/>
      <c r="D115" s="842"/>
      <c r="E115" s="825" t="s">
        <v>102</v>
      </c>
      <c r="F115" s="826"/>
      <c r="G115" s="826"/>
      <c r="H115" s="826"/>
      <c r="I115" s="826"/>
      <c r="J115" s="826"/>
      <c r="K115" s="826"/>
      <c r="L115" s="826"/>
      <c r="M115" s="826"/>
      <c r="N115" s="827"/>
      <c r="O115" s="176"/>
      <c r="P115" s="847"/>
      <c r="Q115" s="848"/>
      <c r="R115" s="848"/>
      <c r="S115" s="848"/>
      <c r="T115" s="848"/>
      <c r="U115" s="848"/>
      <c r="V115" s="848"/>
      <c r="W115" s="848"/>
      <c r="X115" s="216"/>
      <c r="Y115" s="216"/>
      <c r="Z115" s="216"/>
      <c r="AA115" s="216"/>
      <c r="AB115" s="217"/>
    </row>
    <row r="116" spans="2:28" s="41" customFormat="1" ht="19.5" customHeight="1" x14ac:dyDescent="0.2">
      <c r="B116" s="838"/>
      <c r="C116" s="841"/>
      <c r="D116" s="842"/>
      <c r="E116" s="825" t="s">
        <v>103</v>
      </c>
      <c r="F116" s="826"/>
      <c r="G116" s="826"/>
      <c r="H116" s="826"/>
      <c r="I116" s="826"/>
      <c r="J116" s="826"/>
      <c r="K116" s="826"/>
      <c r="L116" s="826"/>
      <c r="M116" s="826"/>
      <c r="N116" s="827"/>
      <c r="O116" s="176"/>
      <c r="P116" s="847"/>
      <c r="Q116" s="848"/>
      <c r="R116" s="848"/>
      <c r="S116" s="848"/>
      <c r="T116" s="848"/>
      <c r="U116" s="848"/>
      <c r="V116" s="848"/>
      <c r="W116" s="848"/>
      <c r="X116" s="216"/>
      <c r="Y116" s="216"/>
      <c r="Z116" s="216"/>
      <c r="AA116" s="216"/>
      <c r="AB116" s="217"/>
    </row>
    <row r="117" spans="2:28" s="41" customFormat="1" ht="19.5" customHeight="1" x14ac:dyDescent="0.2">
      <c r="B117" s="838"/>
      <c r="C117" s="841"/>
      <c r="D117" s="842"/>
      <c r="E117" s="825" t="s">
        <v>104</v>
      </c>
      <c r="F117" s="826"/>
      <c r="G117" s="826"/>
      <c r="H117" s="826"/>
      <c r="I117" s="826"/>
      <c r="J117" s="826"/>
      <c r="K117" s="826"/>
      <c r="L117" s="826"/>
      <c r="M117" s="826"/>
      <c r="N117" s="827"/>
      <c r="O117" s="194"/>
      <c r="P117" s="195" t="str">
        <f t="shared" ref="P117" si="5">IF(O117="○","","※必ず選択してください。")</f>
        <v>※必ず選択してください。</v>
      </c>
      <c r="Q117" s="193"/>
      <c r="R117" s="193"/>
      <c r="S117" s="193"/>
      <c r="T117" s="193"/>
      <c r="U117" s="193"/>
      <c r="V117" s="193"/>
      <c r="W117" s="193"/>
      <c r="X117" s="193"/>
      <c r="Y117" s="193"/>
      <c r="Z117" s="193"/>
    </row>
    <row r="118" spans="2:28" s="203" customFormat="1" ht="19.5" customHeight="1" x14ac:dyDescent="0.2">
      <c r="B118" s="838"/>
      <c r="C118" s="830" t="s">
        <v>54</v>
      </c>
      <c r="D118" s="831"/>
      <c r="E118" s="832" t="s">
        <v>105</v>
      </c>
      <c r="F118" s="833"/>
      <c r="G118" s="833"/>
      <c r="H118" s="833"/>
      <c r="I118" s="833"/>
      <c r="J118" s="833"/>
      <c r="K118" s="833"/>
      <c r="L118" s="833"/>
      <c r="M118" s="833"/>
      <c r="N118" s="834"/>
      <c r="O118" s="835" t="s">
        <v>414</v>
      </c>
      <c r="P118" s="836"/>
      <c r="Q118" s="836"/>
      <c r="R118" s="836"/>
      <c r="S118" s="836"/>
      <c r="T118" s="836"/>
      <c r="U118" s="836"/>
      <c r="V118" s="837"/>
      <c r="W118" s="218"/>
      <c r="X118" s="219"/>
      <c r="Y118" s="219"/>
      <c r="Z118" s="219"/>
    </row>
    <row r="119" spans="2:28" s="41" customFormat="1" ht="19.5" customHeight="1" x14ac:dyDescent="0.2">
      <c r="B119" s="838"/>
      <c r="C119" s="843" t="s">
        <v>55</v>
      </c>
      <c r="D119" s="844"/>
      <c r="E119" s="825" t="s">
        <v>106</v>
      </c>
      <c r="F119" s="826"/>
      <c r="G119" s="826"/>
      <c r="H119" s="826"/>
      <c r="I119" s="826"/>
      <c r="J119" s="826"/>
      <c r="K119" s="826"/>
      <c r="L119" s="826"/>
      <c r="M119" s="826"/>
      <c r="N119" s="827"/>
      <c r="O119" s="835" t="s">
        <v>391</v>
      </c>
      <c r="P119" s="836"/>
      <c r="Q119" s="836"/>
      <c r="R119" s="836"/>
      <c r="S119" s="836"/>
      <c r="T119" s="836"/>
      <c r="U119" s="836"/>
      <c r="V119" s="837"/>
      <c r="W119" s="220"/>
    </row>
    <row r="120" spans="2:28" s="41" customFormat="1" ht="19.5" customHeight="1" x14ac:dyDescent="0.2">
      <c r="B120" s="838"/>
      <c r="C120" s="845"/>
      <c r="D120" s="846"/>
      <c r="E120" s="825" t="s">
        <v>107</v>
      </c>
      <c r="F120" s="826"/>
      <c r="G120" s="826"/>
      <c r="H120" s="826"/>
      <c r="I120" s="826"/>
      <c r="J120" s="826"/>
      <c r="K120" s="826"/>
      <c r="L120" s="826"/>
      <c r="M120" s="826"/>
      <c r="N120" s="827"/>
      <c r="O120" s="835" t="s">
        <v>391</v>
      </c>
      <c r="P120" s="836"/>
      <c r="Q120" s="836"/>
      <c r="R120" s="836"/>
      <c r="S120" s="836"/>
      <c r="T120" s="836"/>
      <c r="U120" s="836"/>
      <c r="V120" s="837"/>
      <c r="W120" s="220"/>
    </row>
    <row r="121" spans="2:28" s="41" customFormat="1" ht="19.5" customHeight="1" x14ac:dyDescent="0.2">
      <c r="B121" s="838"/>
      <c r="C121" s="845"/>
      <c r="D121" s="846"/>
      <c r="E121" s="825" t="s">
        <v>108</v>
      </c>
      <c r="F121" s="826"/>
      <c r="G121" s="826"/>
      <c r="H121" s="826"/>
      <c r="I121" s="826"/>
      <c r="J121" s="826"/>
      <c r="K121" s="826"/>
      <c r="L121" s="826"/>
      <c r="M121" s="826"/>
      <c r="N121" s="827"/>
      <c r="O121" s="835" t="s">
        <v>391</v>
      </c>
      <c r="P121" s="836"/>
      <c r="Q121" s="836"/>
      <c r="R121" s="836"/>
      <c r="S121" s="836"/>
      <c r="T121" s="836"/>
      <c r="U121" s="836"/>
      <c r="V121" s="837"/>
      <c r="W121" s="220"/>
    </row>
    <row r="122" spans="2:28" s="41" customFormat="1" ht="19.5" customHeight="1" x14ac:dyDescent="0.2">
      <c r="B122" s="838"/>
      <c r="C122" s="845"/>
      <c r="D122" s="846"/>
      <c r="E122" s="825" t="s">
        <v>109</v>
      </c>
      <c r="F122" s="826"/>
      <c r="G122" s="826"/>
      <c r="H122" s="826"/>
      <c r="I122" s="826"/>
      <c r="J122" s="826"/>
      <c r="K122" s="826"/>
      <c r="L122" s="826"/>
      <c r="M122" s="826"/>
      <c r="N122" s="827"/>
      <c r="O122" s="835" t="s">
        <v>391</v>
      </c>
      <c r="P122" s="836"/>
      <c r="Q122" s="836"/>
      <c r="R122" s="836"/>
      <c r="S122" s="836"/>
      <c r="T122" s="836"/>
      <c r="U122" s="836"/>
      <c r="V122" s="837"/>
      <c r="W122" s="220"/>
    </row>
    <row r="123" spans="2:28" s="41" customFormat="1" ht="19.5" customHeight="1" x14ac:dyDescent="0.2">
      <c r="B123" s="810" t="s">
        <v>110</v>
      </c>
      <c r="C123" s="843" t="s">
        <v>111</v>
      </c>
      <c r="D123" s="844"/>
      <c r="E123" s="825" t="s">
        <v>112</v>
      </c>
      <c r="F123" s="826"/>
      <c r="G123" s="826"/>
      <c r="H123" s="826"/>
      <c r="I123" s="826"/>
      <c r="J123" s="826"/>
      <c r="K123" s="826"/>
      <c r="L123" s="826"/>
      <c r="M123" s="826"/>
      <c r="N123" s="827"/>
      <c r="O123" s="198"/>
      <c r="P123" s="854" t="str">
        <f>IF(COUNTIF(O123:O127,"○")=0,"※34～38のいずれかを選択してください。","")</f>
        <v>※34～38のいずれかを選択してください。</v>
      </c>
      <c r="Q123" s="816"/>
      <c r="R123" s="816"/>
      <c r="S123" s="816"/>
      <c r="T123" s="816"/>
      <c r="U123" s="816"/>
      <c r="V123" s="816"/>
      <c r="W123" s="816"/>
      <c r="X123" s="199"/>
      <c r="Y123" s="199"/>
      <c r="Z123" s="199"/>
      <c r="AA123" s="199"/>
      <c r="AB123" s="217"/>
    </row>
    <row r="124" spans="2:28" s="41" customFormat="1" ht="19.5" customHeight="1" x14ac:dyDescent="0.2">
      <c r="B124" s="811"/>
      <c r="C124" s="845"/>
      <c r="D124" s="846"/>
      <c r="E124" s="863" t="s">
        <v>113</v>
      </c>
      <c r="F124" s="864"/>
      <c r="G124" s="864"/>
      <c r="H124" s="864"/>
      <c r="I124" s="864"/>
      <c r="J124" s="864"/>
      <c r="K124" s="864"/>
      <c r="L124" s="864"/>
      <c r="M124" s="864"/>
      <c r="N124" s="865"/>
      <c r="O124" s="176"/>
      <c r="P124" s="854"/>
      <c r="Q124" s="816"/>
      <c r="R124" s="816"/>
      <c r="S124" s="816"/>
      <c r="T124" s="816"/>
      <c r="U124" s="816"/>
      <c r="V124" s="816"/>
      <c r="W124" s="816"/>
      <c r="X124" s="199"/>
      <c r="Y124" s="199"/>
      <c r="Z124" s="199"/>
      <c r="AA124" s="199"/>
      <c r="AB124" s="217"/>
    </row>
    <row r="125" spans="2:28" s="41" customFormat="1" ht="19.5" customHeight="1" x14ac:dyDescent="0.2">
      <c r="B125" s="811"/>
      <c r="C125" s="845"/>
      <c r="D125" s="846"/>
      <c r="E125" s="825" t="s">
        <v>114</v>
      </c>
      <c r="F125" s="826"/>
      <c r="G125" s="826"/>
      <c r="H125" s="826"/>
      <c r="I125" s="826"/>
      <c r="J125" s="826"/>
      <c r="K125" s="826"/>
      <c r="L125" s="826"/>
      <c r="M125" s="826"/>
      <c r="N125" s="827"/>
      <c r="O125" s="176"/>
      <c r="P125" s="854"/>
      <c r="Q125" s="816"/>
      <c r="R125" s="816"/>
      <c r="S125" s="816"/>
      <c r="T125" s="816"/>
      <c r="U125" s="816"/>
      <c r="V125" s="816"/>
      <c r="W125" s="816"/>
      <c r="X125" s="199"/>
      <c r="Y125" s="199"/>
      <c r="Z125" s="199"/>
      <c r="AA125" s="199"/>
      <c r="AB125" s="217"/>
    </row>
    <row r="126" spans="2:28" s="41" customFormat="1" ht="32.15" customHeight="1" x14ac:dyDescent="0.2">
      <c r="B126" s="811"/>
      <c r="C126" s="845"/>
      <c r="D126" s="846"/>
      <c r="E126" s="825" t="s">
        <v>115</v>
      </c>
      <c r="F126" s="826"/>
      <c r="G126" s="826"/>
      <c r="H126" s="826"/>
      <c r="I126" s="826"/>
      <c r="J126" s="826"/>
      <c r="K126" s="826"/>
      <c r="L126" s="826"/>
      <c r="M126" s="826"/>
      <c r="N126" s="827"/>
      <c r="O126" s="176"/>
      <c r="P126" s="854"/>
      <c r="Q126" s="816"/>
      <c r="R126" s="816"/>
      <c r="S126" s="816"/>
      <c r="T126" s="816"/>
      <c r="U126" s="816"/>
      <c r="V126" s="816"/>
      <c r="W126" s="816"/>
      <c r="X126" s="199"/>
      <c r="Y126" s="199"/>
      <c r="Z126" s="199"/>
      <c r="AA126" s="199"/>
      <c r="AB126" s="217"/>
    </row>
    <row r="127" spans="2:28" s="41" customFormat="1" ht="19.5" customHeight="1" x14ac:dyDescent="0.2">
      <c r="B127" s="811"/>
      <c r="C127" s="861"/>
      <c r="D127" s="862"/>
      <c r="E127" s="825" t="s">
        <v>116</v>
      </c>
      <c r="F127" s="826"/>
      <c r="G127" s="826"/>
      <c r="H127" s="826"/>
      <c r="I127" s="826"/>
      <c r="J127" s="826"/>
      <c r="K127" s="826"/>
      <c r="L127" s="826"/>
      <c r="M127" s="826"/>
      <c r="N127" s="827"/>
      <c r="O127" s="176"/>
      <c r="P127" s="854"/>
      <c r="Q127" s="816"/>
      <c r="R127" s="816"/>
      <c r="S127" s="816"/>
      <c r="T127" s="816"/>
      <c r="U127" s="816"/>
      <c r="V127" s="816"/>
      <c r="W127" s="816"/>
      <c r="X127" s="199"/>
      <c r="Y127" s="199"/>
      <c r="Z127" s="199"/>
      <c r="AA127" s="199"/>
      <c r="AB127" s="217"/>
    </row>
    <row r="128" spans="2:28" s="41" customFormat="1" ht="42" customHeight="1" x14ac:dyDescent="0.2">
      <c r="B128" s="811"/>
      <c r="C128" s="845" t="s">
        <v>55</v>
      </c>
      <c r="D128" s="846"/>
      <c r="E128" s="855"/>
      <c r="F128" s="856"/>
      <c r="G128" s="856"/>
      <c r="H128" s="856"/>
      <c r="I128" s="856"/>
      <c r="J128" s="856"/>
      <c r="K128" s="856"/>
      <c r="L128" s="856"/>
      <c r="M128" s="856"/>
      <c r="N128" s="857"/>
      <c r="O128" s="176"/>
      <c r="P128" s="854" t="str">
        <f>IF(COUNTIF(O128:O132,"○")=0,"※実施する活動をプルダウンリストから選択し、○をしてください。","")</f>
        <v>※実施する活動をプルダウンリストから選択し、○をしてください。</v>
      </c>
      <c r="Q128" s="816"/>
      <c r="R128" s="816"/>
      <c r="S128" s="816"/>
      <c r="T128" s="816"/>
      <c r="U128" s="816"/>
      <c r="V128" s="816"/>
      <c r="W128" s="816"/>
      <c r="X128" s="199"/>
      <c r="Y128" s="199"/>
      <c r="Z128" s="199"/>
      <c r="AA128" s="199"/>
      <c r="AB128" s="221"/>
    </row>
    <row r="129" spans="1:29" s="41" customFormat="1" ht="42" customHeight="1" x14ac:dyDescent="0.2">
      <c r="B129" s="811"/>
      <c r="C129" s="845"/>
      <c r="D129" s="846"/>
      <c r="E129" s="855"/>
      <c r="F129" s="856"/>
      <c r="G129" s="856"/>
      <c r="H129" s="856"/>
      <c r="I129" s="856"/>
      <c r="J129" s="856"/>
      <c r="K129" s="856"/>
      <c r="L129" s="856"/>
      <c r="M129" s="856"/>
      <c r="N129" s="857"/>
      <c r="O129" s="176"/>
      <c r="P129" s="854"/>
      <c r="Q129" s="816"/>
      <c r="R129" s="816"/>
      <c r="S129" s="816"/>
      <c r="T129" s="816"/>
      <c r="U129" s="816"/>
      <c r="V129" s="816"/>
      <c r="W129" s="816"/>
      <c r="X129" s="199"/>
      <c r="Y129" s="199"/>
      <c r="Z129" s="199"/>
      <c r="AA129" s="199"/>
      <c r="AB129" s="221"/>
    </row>
    <row r="130" spans="1:29" s="41" customFormat="1" ht="42" customHeight="1" x14ac:dyDescent="0.2">
      <c r="B130" s="811"/>
      <c r="C130" s="845"/>
      <c r="D130" s="846"/>
      <c r="E130" s="855"/>
      <c r="F130" s="856"/>
      <c r="G130" s="856"/>
      <c r="H130" s="856"/>
      <c r="I130" s="856"/>
      <c r="J130" s="856"/>
      <c r="K130" s="856"/>
      <c r="L130" s="856"/>
      <c r="M130" s="856"/>
      <c r="N130" s="857"/>
      <c r="O130" s="176"/>
      <c r="P130" s="854"/>
      <c r="Q130" s="816"/>
      <c r="R130" s="816"/>
      <c r="S130" s="816"/>
      <c r="T130" s="816"/>
      <c r="U130" s="816"/>
      <c r="V130" s="816"/>
      <c r="W130" s="816"/>
      <c r="X130" s="199"/>
      <c r="Y130" s="199"/>
      <c r="Z130" s="199"/>
      <c r="AA130" s="199"/>
      <c r="AB130" s="221"/>
    </row>
    <row r="131" spans="1:29" s="41" customFormat="1" ht="42" customHeight="1" x14ac:dyDescent="0.2">
      <c r="B131" s="811"/>
      <c r="C131" s="845"/>
      <c r="D131" s="846"/>
      <c r="E131" s="855"/>
      <c r="F131" s="856"/>
      <c r="G131" s="856"/>
      <c r="H131" s="856"/>
      <c r="I131" s="856"/>
      <c r="J131" s="856"/>
      <c r="K131" s="856"/>
      <c r="L131" s="856"/>
      <c r="M131" s="856"/>
      <c r="N131" s="857"/>
      <c r="O131" s="176"/>
      <c r="P131" s="854"/>
      <c r="Q131" s="816"/>
      <c r="R131" s="816"/>
      <c r="S131" s="816"/>
      <c r="T131" s="816"/>
      <c r="U131" s="816"/>
      <c r="V131" s="816"/>
      <c r="W131" s="816"/>
      <c r="X131" s="199"/>
      <c r="Y131" s="199"/>
      <c r="Z131" s="199"/>
      <c r="AA131" s="199"/>
      <c r="AB131" s="221"/>
    </row>
    <row r="132" spans="1:29" s="41" customFormat="1" ht="42" customHeight="1" x14ac:dyDescent="0.2">
      <c r="B132" s="811"/>
      <c r="C132" s="845"/>
      <c r="D132" s="846"/>
      <c r="E132" s="855"/>
      <c r="F132" s="856"/>
      <c r="G132" s="856"/>
      <c r="H132" s="856"/>
      <c r="I132" s="856"/>
      <c r="J132" s="856"/>
      <c r="K132" s="856"/>
      <c r="L132" s="856"/>
      <c r="M132" s="856"/>
      <c r="N132" s="857"/>
      <c r="O132" s="222"/>
      <c r="P132" s="854"/>
      <c r="Q132" s="816"/>
      <c r="R132" s="816"/>
      <c r="S132" s="816"/>
      <c r="T132" s="816"/>
      <c r="U132" s="816"/>
      <c r="V132" s="816"/>
      <c r="W132" s="816"/>
      <c r="X132" s="199"/>
      <c r="Y132" s="199"/>
      <c r="Z132" s="199"/>
      <c r="AA132" s="199"/>
      <c r="AB132" s="223"/>
    </row>
    <row r="133" spans="1:29" s="41" customFormat="1" ht="21" customHeight="1" x14ac:dyDescent="0.2">
      <c r="B133" s="811"/>
      <c r="C133" s="861"/>
      <c r="D133" s="862"/>
      <c r="E133" s="858" t="s">
        <v>118</v>
      </c>
      <c r="F133" s="859"/>
      <c r="G133" s="859"/>
      <c r="H133" s="859"/>
      <c r="I133" s="859"/>
      <c r="J133" s="859"/>
      <c r="K133" s="859"/>
      <c r="L133" s="859"/>
      <c r="M133" s="859"/>
      <c r="N133" s="859"/>
      <c r="O133" s="860"/>
      <c r="P133" s="224"/>
      <c r="Q133" s="225"/>
      <c r="R133" s="225"/>
      <c r="S133" s="225"/>
      <c r="T133" s="225"/>
      <c r="U133" s="225"/>
      <c r="V133" s="225"/>
      <c r="W133" s="225"/>
      <c r="X133" s="225"/>
      <c r="Y133" s="225"/>
      <c r="Z133" s="225"/>
    </row>
    <row r="134" spans="1:29" s="41" customFormat="1" ht="19.5" customHeight="1" x14ac:dyDescent="0.2">
      <c r="B134" s="812"/>
      <c r="C134" s="849" t="s">
        <v>119</v>
      </c>
      <c r="D134" s="849"/>
      <c r="E134" s="825" t="s">
        <v>120</v>
      </c>
      <c r="F134" s="826"/>
      <c r="G134" s="826"/>
      <c r="H134" s="826"/>
      <c r="I134" s="826"/>
      <c r="J134" s="826"/>
      <c r="K134" s="826"/>
      <c r="L134" s="826"/>
      <c r="M134" s="826"/>
      <c r="N134" s="827"/>
      <c r="O134" s="226"/>
      <c r="P134" s="195" t="str">
        <f t="shared" ref="P134" si="6">IF(O134="○","","※必ず選択してください。")</f>
        <v>※必ず選択してください。</v>
      </c>
      <c r="Q134" s="480"/>
      <c r="R134" s="480"/>
      <c r="S134" s="480"/>
      <c r="T134" s="480"/>
      <c r="U134" s="480"/>
      <c r="V134" s="480"/>
      <c r="W134" s="480"/>
      <c r="X134" s="480"/>
      <c r="Y134" s="480"/>
      <c r="Z134" s="480"/>
    </row>
    <row r="135" spans="1:29" s="41" customFormat="1" ht="28" customHeight="1" x14ac:dyDescent="0.6">
      <c r="A135" s="212" t="s">
        <v>415</v>
      </c>
      <c r="B135" s="213"/>
      <c r="D135" s="92"/>
      <c r="E135" s="483"/>
      <c r="F135" s="483"/>
      <c r="G135" s="483"/>
      <c r="H135" s="483"/>
      <c r="I135" s="483"/>
      <c r="J135" s="214" t="s">
        <v>416</v>
      </c>
      <c r="K135" s="87"/>
      <c r="Y135" s="483"/>
      <c r="AA135" s="483"/>
      <c r="AB135" s="92"/>
      <c r="AC135" s="92"/>
    </row>
    <row r="136" spans="1:29" ht="11.5" customHeight="1" x14ac:dyDescent="0.2">
      <c r="B136" s="792" t="s">
        <v>368</v>
      </c>
      <c r="C136" s="792"/>
      <c r="D136" s="850" t="s">
        <v>49</v>
      </c>
      <c r="E136" s="851"/>
      <c r="F136" s="851"/>
      <c r="G136" s="851"/>
      <c r="H136" s="851"/>
      <c r="I136" s="851"/>
      <c r="J136" s="851"/>
      <c r="K136" s="851"/>
      <c r="L136" s="851"/>
      <c r="M136" s="851"/>
      <c r="N136" s="852"/>
      <c r="O136" s="794" t="s">
        <v>389</v>
      </c>
      <c r="P136" s="41"/>
      <c r="Q136" s="41"/>
      <c r="R136" s="41"/>
      <c r="S136" s="41"/>
      <c r="T136" s="41"/>
      <c r="U136" s="41"/>
      <c r="V136" s="41"/>
      <c r="W136" s="41"/>
      <c r="X136" s="41"/>
      <c r="Y136" s="41"/>
      <c r="Z136" s="41"/>
      <c r="AA136" s="654"/>
    </row>
    <row r="137" spans="1:29" s="41" customFormat="1" ht="11.5" customHeight="1" x14ac:dyDescent="0.2">
      <c r="B137" s="792"/>
      <c r="C137" s="792"/>
      <c r="D137" s="720"/>
      <c r="E137" s="853"/>
      <c r="F137" s="853"/>
      <c r="G137" s="853"/>
      <c r="H137" s="853"/>
      <c r="I137" s="853"/>
      <c r="J137" s="853"/>
      <c r="K137" s="853"/>
      <c r="L137" s="853"/>
      <c r="M137" s="853"/>
      <c r="N137" s="806"/>
      <c r="O137" s="794"/>
      <c r="P137" s="480"/>
      <c r="Q137" s="480"/>
      <c r="R137" s="480"/>
      <c r="S137" s="480"/>
      <c r="T137" s="480"/>
      <c r="U137" s="480"/>
      <c r="V137" s="480"/>
      <c r="W137" s="480"/>
      <c r="X137" s="480"/>
      <c r="Y137" s="480"/>
      <c r="Z137" s="480"/>
      <c r="AA137" s="654"/>
    </row>
    <row r="138" spans="1:29" s="41" customFormat="1" ht="19.5" customHeight="1" x14ac:dyDescent="0.2">
      <c r="B138" s="885" t="s">
        <v>122</v>
      </c>
      <c r="C138" s="886"/>
      <c r="D138" s="825" t="s">
        <v>306</v>
      </c>
      <c r="E138" s="826"/>
      <c r="F138" s="826"/>
      <c r="G138" s="826"/>
      <c r="H138" s="826"/>
      <c r="I138" s="826"/>
      <c r="J138" s="826"/>
      <c r="K138" s="826"/>
      <c r="L138" s="826"/>
      <c r="M138" s="826"/>
      <c r="N138" s="827"/>
      <c r="O138" s="176"/>
      <c r="P138" s="480"/>
      <c r="Q138" s="480"/>
      <c r="R138" s="480"/>
      <c r="S138" s="480"/>
      <c r="T138" s="480"/>
      <c r="U138" s="480"/>
      <c r="V138" s="480"/>
      <c r="W138" s="480"/>
      <c r="X138" s="480"/>
      <c r="Y138" s="480"/>
      <c r="Z138" s="480"/>
      <c r="AA138" s="64"/>
    </row>
    <row r="139" spans="1:29" s="41" customFormat="1" ht="19.5" customHeight="1" x14ac:dyDescent="0.2">
      <c r="B139" s="887"/>
      <c r="C139" s="888"/>
      <c r="D139" s="825" t="s">
        <v>392</v>
      </c>
      <c r="E139" s="826"/>
      <c r="F139" s="826"/>
      <c r="G139" s="826"/>
      <c r="H139" s="826"/>
      <c r="I139" s="826"/>
      <c r="J139" s="826"/>
      <c r="K139" s="826"/>
      <c r="L139" s="826"/>
      <c r="M139" s="826"/>
      <c r="N139" s="827"/>
      <c r="O139" s="176"/>
      <c r="P139" s="480"/>
      <c r="Q139" s="480"/>
      <c r="R139" s="480"/>
      <c r="S139" s="480"/>
      <c r="T139" s="480"/>
      <c r="U139" s="480"/>
      <c r="V139" s="480"/>
      <c r="W139" s="480"/>
      <c r="X139" s="480"/>
      <c r="Y139" s="480"/>
      <c r="Z139" s="480"/>
    </row>
    <row r="140" spans="1:29" s="41" customFormat="1" ht="19.5" customHeight="1" x14ac:dyDescent="0.2">
      <c r="B140" s="887"/>
      <c r="C140" s="888"/>
      <c r="D140" s="825" t="s">
        <v>308</v>
      </c>
      <c r="E140" s="826"/>
      <c r="F140" s="826"/>
      <c r="G140" s="826"/>
      <c r="H140" s="826"/>
      <c r="I140" s="826"/>
      <c r="J140" s="826"/>
      <c r="K140" s="826"/>
      <c r="L140" s="826"/>
      <c r="M140" s="826"/>
      <c r="N140" s="827"/>
      <c r="O140" s="176"/>
      <c r="P140" s="480"/>
      <c r="Q140" s="480"/>
      <c r="R140" s="480"/>
      <c r="S140" s="480"/>
      <c r="T140" s="480"/>
      <c r="U140" s="480"/>
      <c r="V140" s="480"/>
      <c r="W140" s="480"/>
      <c r="X140" s="480"/>
      <c r="Y140" s="480"/>
      <c r="Z140" s="480"/>
    </row>
    <row r="141" spans="1:29" s="41" customFormat="1" ht="19.5" customHeight="1" x14ac:dyDescent="0.2">
      <c r="B141" s="887"/>
      <c r="C141" s="888"/>
      <c r="D141" s="825" t="s">
        <v>310</v>
      </c>
      <c r="E141" s="826"/>
      <c r="F141" s="826"/>
      <c r="G141" s="826"/>
      <c r="H141" s="826"/>
      <c r="I141" s="826"/>
      <c r="J141" s="826"/>
      <c r="K141" s="826"/>
      <c r="L141" s="826"/>
      <c r="M141" s="826"/>
      <c r="N141" s="827"/>
      <c r="O141" s="176"/>
      <c r="P141" s="480"/>
      <c r="Q141" s="480"/>
      <c r="R141" s="480"/>
      <c r="S141" s="480"/>
      <c r="T141" s="480"/>
      <c r="U141" s="480"/>
      <c r="V141" s="480"/>
      <c r="W141" s="480"/>
      <c r="X141" s="480"/>
      <c r="Y141" s="480"/>
      <c r="Z141" s="480"/>
    </row>
    <row r="142" spans="1:29" s="41" customFormat="1" ht="19.5" customHeight="1" x14ac:dyDescent="0.2">
      <c r="B142" s="887"/>
      <c r="C142" s="888"/>
      <c r="D142" s="825" t="s">
        <v>312</v>
      </c>
      <c r="E142" s="826"/>
      <c r="F142" s="826"/>
      <c r="G142" s="826"/>
      <c r="H142" s="826"/>
      <c r="I142" s="826"/>
      <c r="J142" s="826"/>
      <c r="K142" s="826"/>
      <c r="L142" s="826"/>
      <c r="M142" s="826"/>
      <c r="N142" s="827"/>
      <c r="O142" s="176"/>
      <c r="P142" s="195" t="str">
        <f>IF(O142="○","下の太枠内も記入してください。","")</f>
        <v/>
      </c>
      <c r="Q142" s="480"/>
      <c r="R142" s="480"/>
      <c r="S142" s="480"/>
      <c r="T142" s="480"/>
      <c r="U142" s="480"/>
      <c r="V142" s="480"/>
      <c r="W142" s="480"/>
      <c r="X142" s="480"/>
      <c r="Y142" s="480"/>
      <c r="Z142" s="480"/>
    </row>
    <row r="143" spans="1:29" s="41" customFormat="1" ht="19.5" customHeight="1" x14ac:dyDescent="0.2">
      <c r="B143" s="887"/>
      <c r="C143" s="888"/>
      <c r="D143" s="825" t="s">
        <v>345</v>
      </c>
      <c r="E143" s="826"/>
      <c r="F143" s="826"/>
      <c r="G143" s="826"/>
      <c r="H143" s="826"/>
      <c r="I143" s="826"/>
      <c r="J143" s="826"/>
      <c r="K143" s="826"/>
      <c r="L143" s="826"/>
      <c r="M143" s="826"/>
      <c r="N143" s="827"/>
      <c r="O143" s="176"/>
      <c r="P143" s="480"/>
      <c r="Q143" s="480"/>
      <c r="R143" s="480"/>
      <c r="S143" s="480"/>
      <c r="T143" s="480"/>
      <c r="U143" s="480"/>
      <c r="V143" s="480"/>
      <c r="W143" s="480"/>
      <c r="X143" s="480"/>
      <c r="Y143" s="480"/>
      <c r="Z143" s="480"/>
    </row>
    <row r="144" spans="1:29" s="41" customFormat="1" ht="19.5" customHeight="1" x14ac:dyDescent="0.2">
      <c r="B144" s="887"/>
      <c r="C144" s="888"/>
      <c r="D144" s="891" t="s">
        <v>314</v>
      </c>
      <c r="E144" s="892"/>
      <c r="F144" s="892"/>
      <c r="G144" s="892"/>
      <c r="H144" s="892"/>
      <c r="I144" s="892"/>
      <c r="J144" s="892"/>
      <c r="K144" s="892"/>
      <c r="L144" s="892"/>
      <c r="M144" s="892"/>
      <c r="N144" s="893"/>
      <c r="O144" s="176"/>
      <c r="P144" s="480"/>
      <c r="Q144" s="480"/>
      <c r="R144" s="480"/>
      <c r="S144" s="480"/>
      <c r="T144" s="480"/>
      <c r="U144" s="480"/>
      <c r="V144" s="480"/>
      <c r="W144" s="480"/>
      <c r="X144" s="480"/>
      <c r="Y144" s="480"/>
      <c r="Z144" s="480"/>
    </row>
    <row r="145" spans="1:35" s="41" customFormat="1" ht="19.5" customHeight="1" x14ac:dyDescent="0.2">
      <c r="B145" s="887"/>
      <c r="C145" s="888"/>
      <c r="D145" s="891" t="s">
        <v>417</v>
      </c>
      <c r="E145" s="892"/>
      <c r="F145" s="892"/>
      <c r="G145" s="892"/>
      <c r="H145" s="892"/>
      <c r="I145" s="892"/>
      <c r="J145" s="892"/>
      <c r="K145" s="892"/>
      <c r="L145" s="892"/>
      <c r="M145" s="892"/>
      <c r="N145" s="893"/>
      <c r="O145" s="222"/>
      <c r="P145" s="480"/>
      <c r="Q145" s="480"/>
      <c r="R145" s="480"/>
      <c r="S145" s="480"/>
      <c r="T145" s="480"/>
      <c r="U145" s="480"/>
      <c r="V145" s="480"/>
      <c r="W145" s="480"/>
      <c r="X145" s="480"/>
      <c r="Y145" s="480"/>
      <c r="Z145" s="480"/>
    </row>
    <row r="146" spans="1:35" s="41" customFormat="1" ht="19.5" customHeight="1" x14ac:dyDescent="0.2">
      <c r="B146" s="887"/>
      <c r="C146" s="888"/>
      <c r="D146" s="891" t="s">
        <v>418</v>
      </c>
      <c r="E146" s="892"/>
      <c r="F146" s="892"/>
      <c r="G146" s="892"/>
      <c r="H146" s="892"/>
      <c r="I146" s="892"/>
      <c r="J146" s="892"/>
      <c r="K146" s="892"/>
      <c r="L146" s="892"/>
      <c r="M146" s="892"/>
      <c r="N146" s="893"/>
      <c r="O146" s="222"/>
      <c r="P146" s="195" t="str">
        <f>IF(O146="○","下の太枠内も記入してください。","")</f>
        <v/>
      </c>
      <c r="Q146" s="480"/>
      <c r="R146" s="480"/>
      <c r="S146" s="480"/>
      <c r="T146" s="480"/>
      <c r="U146" s="480"/>
      <c r="V146" s="480"/>
      <c r="W146" s="480"/>
      <c r="X146" s="480"/>
      <c r="Y146" s="480"/>
      <c r="Z146" s="480"/>
    </row>
    <row r="147" spans="1:35" s="41" customFormat="1" ht="19.5" customHeight="1" x14ac:dyDescent="0.2">
      <c r="B147" s="887"/>
      <c r="C147" s="888"/>
      <c r="D147" s="825" t="s">
        <v>316</v>
      </c>
      <c r="E147" s="826"/>
      <c r="F147" s="826"/>
      <c r="G147" s="826"/>
      <c r="H147" s="826"/>
      <c r="I147" s="826"/>
      <c r="J147" s="826"/>
      <c r="K147" s="826"/>
      <c r="L147" s="826"/>
      <c r="M147" s="826"/>
      <c r="N147" s="827"/>
      <c r="O147" s="222"/>
      <c r="P147" s="195" t="str">
        <f>IF(O147="○","下の太枠内も記入してください。","")</f>
        <v/>
      </c>
      <c r="Q147" s="480"/>
      <c r="R147" s="480"/>
      <c r="S147" s="480"/>
      <c r="T147" s="480"/>
      <c r="U147" s="480"/>
      <c r="V147" s="480"/>
      <c r="W147" s="480"/>
      <c r="X147" s="480"/>
      <c r="Y147" s="480"/>
      <c r="Z147" s="480"/>
    </row>
    <row r="148" spans="1:35" s="41" customFormat="1" ht="15.75" customHeight="1" x14ac:dyDescent="0.2">
      <c r="B148" s="887"/>
      <c r="C148" s="888"/>
      <c r="D148" s="876" t="s">
        <v>118</v>
      </c>
      <c r="E148" s="876"/>
      <c r="F148" s="876"/>
      <c r="G148" s="876"/>
      <c r="H148" s="876"/>
      <c r="I148" s="876"/>
      <c r="J148" s="876"/>
      <c r="K148" s="876"/>
      <c r="L148" s="876"/>
      <c r="M148" s="876"/>
      <c r="N148" s="876"/>
      <c r="O148" s="877"/>
      <c r="P148" s="480"/>
      <c r="Q148" s="480"/>
      <c r="R148" s="480"/>
      <c r="S148" s="480"/>
      <c r="T148" s="480"/>
      <c r="U148" s="480"/>
      <c r="V148" s="480"/>
      <c r="W148" s="480"/>
      <c r="X148" s="480"/>
      <c r="Y148" s="480"/>
      <c r="Z148" s="480"/>
    </row>
    <row r="149" spans="1:35" s="41" customFormat="1" ht="19.5" customHeight="1" x14ac:dyDescent="0.2">
      <c r="B149" s="889"/>
      <c r="C149" s="890"/>
      <c r="D149" s="878" t="s">
        <v>419</v>
      </c>
      <c r="E149" s="879"/>
      <c r="F149" s="879"/>
      <c r="G149" s="879"/>
      <c r="H149" s="879"/>
      <c r="I149" s="879"/>
      <c r="J149" s="879"/>
      <c r="K149" s="879"/>
      <c r="L149" s="879"/>
      <c r="M149" s="879"/>
      <c r="N149" s="880"/>
      <c r="O149" s="226"/>
      <c r="P149" s="195" t="str">
        <f>IF(AND(O149="",COUNTIF(O138:O147,"○")),"※必ず選択してください。","")</f>
        <v/>
      </c>
      <c r="Q149" s="480"/>
      <c r="R149" s="480"/>
      <c r="S149" s="480"/>
      <c r="T149" s="480"/>
      <c r="U149" s="480"/>
      <c r="V149" s="480"/>
      <c r="W149" s="480"/>
      <c r="X149" s="480"/>
      <c r="Y149" s="480"/>
      <c r="Z149" s="480"/>
    </row>
    <row r="150" spans="1:35" s="41" customFormat="1" ht="53.15" customHeight="1" thickBot="1" x14ac:dyDescent="0.25">
      <c r="B150" s="881" t="s">
        <v>623</v>
      </c>
      <c r="C150" s="881"/>
      <c r="D150" s="881"/>
      <c r="E150" s="881"/>
      <c r="F150" s="881"/>
      <c r="G150" s="881"/>
      <c r="H150" s="881"/>
      <c r="I150" s="881"/>
      <c r="J150" s="881"/>
      <c r="K150" s="881"/>
      <c r="L150" s="881"/>
      <c r="M150" s="881"/>
      <c r="N150" s="881"/>
      <c r="O150" s="881"/>
      <c r="P150" s="881"/>
      <c r="Q150" s="881"/>
      <c r="R150" s="881"/>
      <c r="S150" s="881"/>
      <c r="T150" s="881"/>
      <c r="U150" s="881"/>
      <c r="V150" s="881"/>
      <c r="W150" s="881"/>
      <c r="X150" s="455"/>
    </row>
    <row r="151" spans="1:35" s="200" customFormat="1" ht="55.5" customHeight="1" x14ac:dyDescent="0.55000000000000004">
      <c r="A151" s="75"/>
      <c r="B151" s="874" t="s">
        <v>420</v>
      </c>
      <c r="C151" s="874"/>
      <c r="D151" s="874"/>
      <c r="E151" s="874"/>
      <c r="F151" s="874"/>
      <c r="G151" s="874"/>
      <c r="H151" s="874"/>
      <c r="I151" s="874"/>
      <c r="J151" s="874"/>
      <c r="K151" s="874"/>
      <c r="L151" s="874"/>
      <c r="M151" s="874"/>
      <c r="N151" s="874"/>
      <c r="O151" s="874"/>
      <c r="P151" s="874"/>
      <c r="Q151" s="874"/>
      <c r="R151" s="874"/>
      <c r="S151" s="874"/>
      <c r="T151" s="874"/>
      <c r="U151" s="874"/>
      <c r="V151" s="874"/>
      <c r="W151" s="76"/>
      <c r="X151" s="227"/>
    </row>
    <row r="152" spans="1:35" s="77" customFormat="1" ht="20.149999999999999" customHeight="1" x14ac:dyDescent="0.2">
      <c r="A152" s="68"/>
      <c r="B152" s="882" t="s">
        <v>421</v>
      </c>
      <c r="C152" s="882"/>
      <c r="D152" s="882"/>
      <c r="E152" s="882"/>
      <c r="F152" s="882"/>
      <c r="G152" s="883"/>
      <c r="H152" s="228"/>
      <c r="I152" s="867" t="s">
        <v>422</v>
      </c>
      <c r="J152" s="868"/>
      <c r="K152" s="868"/>
      <c r="L152" s="868"/>
      <c r="M152" s="868"/>
      <c r="N152" s="868"/>
      <c r="O152" s="868"/>
      <c r="P152" s="869"/>
      <c r="Q152" s="884"/>
      <c r="R152" s="884"/>
      <c r="S152" s="884"/>
      <c r="T152" s="884"/>
      <c r="U152" s="884"/>
      <c r="V152" s="884"/>
      <c r="W152" s="78"/>
      <c r="Z152" s="229"/>
      <c r="AA152" s="92"/>
    </row>
    <row r="153" spans="1:35" s="77" customFormat="1" ht="20.149999999999999" customHeight="1" x14ac:dyDescent="0.55000000000000004">
      <c r="A153" s="68"/>
      <c r="B153" s="712" t="s">
        <v>423</v>
      </c>
      <c r="C153" s="712"/>
      <c r="D153" s="712"/>
      <c r="E153" s="712"/>
      <c r="F153" s="712"/>
      <c r="G153" s="866"/>
      <c r="H153" s="468"/>
      <c r="I153" s="867" t="s">
        <v>424</v>
      </c>
      <c r="J153" s="868"/>
      <c r="K153" s="868"/>
      <c r="L153" s="868"/>
      <c r="M153" s="868"/>
      <c r="N153" s="868"/>
      <c r="O153" s="868"/>
      <c r="P153" s="869"/>
      <c r="Q153" s="870"/>
      <c r="R153" s="871"/>
      <c r="S153" s="871"/>
      <c r="T153" s="871"/>
      <c r="U153" s="871"/>
      <c r="V153" s="872"/>
      <c r="W153" s="79"/>
      <c r="X153" s="115"/>
      <c r="AD153" s="200"/>
      <c r="AE153" s="200"/>
      <c r="AF153" s="200"/>
      <c r="AG153" s="200"/>
      <c r="AH153" s="200"/>
      <c r="AI153" s="200"/>
    </row>
    <row r="154" spans="1:35" s="77" customFormat="1" ht="7" customHeight="1" thickBot="1" x14ac:dyDescent="0.25">
      <c r="A154" s="70"/>
      <c r="B154" s="230"/>
      <c r="C154" s="873"/>
      <c r="D154" s="873"/>
      <c r="E154" s="873"/>
      <c r="F154" s="873"/>
      <c r="G154" s="873"/>
      <c r="H154" s="873"/>
      <c r="I154" s="873"/>
      <c r="J154" s="873"/>
      <c r="K154" s="466"/>
      <c r="L154" s="466"/>
      <c r="M154" s="466"/>
      <c r="N154" s="466"/>
      <c r="O154" s="466"/>
      <c r="P154" s="466"/>
      <c r="Q154" s="466"/>
      <c r="R154" s="466"/>
      <c r="S154" s="466"/>
      <c r="T154" s="466"/>
      <c r="U154" s="466"/>
      <c r="V154" s="466"/>
      <c r="W154" s="81"/>
    </row>
    <row r="155" spans="1:35" s="77" customFormat="1" ht="7" customHeight="1" thickBot="1" x14ac:dyDescent="0.25">
      <c r="A155" s="231"/>
      <c r="B155" s="232"/>
      <c r="C155" s="478"/>
      <c r="D155" s="478"/>
      <c r="E155" s="478"/>
      <c r="F155" s="478"/>
      <c r="G155" s="478"/>
      <c r="H155" s="478"/>
      <c r="I155" s="478"/>
      <c r="J155" s="478"/>
      <c r="K155" s="478"/>
      <c r="L155" s="478"/>
      <c r="M155" s="478"/>
      <c r="N155" s="478"/>
      <c r="O155" s="478"/>
      <c r="P155" s="478"/>
      <c r="Q155" s="478"/>
      <c r="R155" s="478"/>
      <c r="S155" s="478"/>
      <c r="T155" s="478"/>
      <c r="U155" s="478"/>
      <c r="V155" s="478"/>
    </row>
    <row r="156" spans="1:35" s="77" customFormat="1" ht="49.5" customHeight="1" x14ac:dyDescent="0.2">
      <c r="A156" s="66"/>
      <c r="B156" s="874" t="s">
        <v>425</v>
      </c>
      <c r="C156" s="874"/>
      <c r="D156" s="874"/>
      <c r="E156" s="874"/>
      <c r="F156" s="874"/>
      <c r="G156" s="874"/>
      <c r="H156" s="874"/>
      <c r="I156" s="874"/>
      <c r="J156" s="874"/>
      <c r="K156" s="874"/>
      <c r="L156" s="874"/>
      <c r="M156" s="874"/>
      <c r="N156" s="874"/>
      <c r="O156" s="874"/>
      <c r="P156" s="874"/>
      <c r="Q156" s="874"/>
      <c r="R156" s="874"/>
      <c r="S156" s="874"/>
      <c r="T156" s="874"/>
      <c r="U156" s="874"/>
      <c r="V156" s="874"/>
      <c r="W156" s="233"/>
    </row>
    <row r="157" spans="1:35" s="77" customFormat="1" ht="16.5" customHeight="1" x14ac:dyDescent="0.2">
      <c r="A157" s="68"/>
      <c r="B157" s="232"/>
      <c r="C157" s="232" t="s">
        <v>380</v>
      </c>
      <c r="D157" s="478"/>
      <c r="E157" s="478"/>
      <c r="F157" s="478"/>
      <c r="G157" s="478"/>
      <c r="H157" s="875">
        <v>0</v>
      </c>
      <c r="I157" s="875"/>
      <c r="J157" s="478"/>
      <c r="K157" s="478"/>
      <c r="L157" s="478"/>
      <c r="M157" s="478"/>
      <c r="N157" s="478"/>
      <c r="O157" s="478"/>
      <c r="P157" s="478"/>
      <c r="Q157" s="478"/>
      <c r="R157" s="478"/>
      <c r="S157" s="478"/>
      <c r="T157" s="478"/>
      <c r="U157" s="478"/>
      <c r="V157" s="478"/>
      <c r="W157" s="78"/>
    </row>
    <row r="158" spans="1:35" s="77" customFormat="1" ht="16.5" customHeight="1" x14ac:dyDescent="0.2">
      <c r="A158" s="68"/>
      <c r="B158" s="232"/>
      <c r="C158" s="232" t="s">
        <v>381</v>
      </c>
      <c r="D158" s="478"/>
      <c r="E158" s="478"/>
      <c r="F158" s="478"/>
      <c r="G158" s="478"/>
      <c r="H158" s="875">
        <v>0</v>
      </c>
      <c r="I158" s="875"/>
      <c r="J158" s="478"/>
      <c r="K158" s="478"/>
      <c r="L158" s="478"/>
      <c r="M158" s="478"/>
      <c r="N158" s="478"/>
      <c r="O158" s="478"/>
      <c r="P158" s="478"/>
      <c r="Q158" s="478"/>
      <c r="R158" s="478"/>
      <c r="S158" s="478"/>
      <c r="T158" s="478"/>
      <c r="U158" s="478"/>
      <c r="V158" s="478"/>
      <c r="W158" s="78"/>
    </row>
    <row r="159" spans="1:35" s="77" customFormat="1" ht="16.5" customHeight="1" x14ac:dyDescent="0.2">
      <c r="A159" s="68"/>
      <c r="B159" s="232"/>
      <c r="C159" s="232" t="s">
        <v>382</v>
      </c>
      <c r="D159" s="478"/>
      <c r="E159" s="478"/>
      <c r="F159" s="478"/>
      <c r="G159" s="478"/>
      <c r="H159" s="875">
        <v>0</v>
      </c>
      <c r="I159" s="875"/>
      <c r="J159" s="478"/>
      <c r="K159" s="478"/>
      <c r="L159" s="478"/>
      <c r="M159" s="478"/>
      <c r="N159" s="478"/>
      <c r="O159" s="478"/>
      <c r="P159" s="478"/>
      <c r="Q159" s="478"/>
      <c r="R159" s="478"/>
      <c r="S159" s="478"/>
      <c r="T159" s="478"/>
      <c r="U159" s="478"/>
      <c r="V159" s="478"/>
      <c r="W159" s="78"/>
    </row>
    <row r="160" spans="1:35" s="77" customFormat="1" ht="16.5" customHeight="1" x14ac:dyDescent="0.2">
      <c r="A160" s="68"/>
      <c r="B160" s="232"/>
      <c r="C160" s="232" t="s">
        <v>383</v>
      </c>
      <c r="D160" s="478"/>
      <c r="E160" s="478"/>
      <c r="F160" s="478"/>
      <c r="G160" s="478"/>
      <c r="H160" s="875">
        <v>0</v>
      </c>
      <c r="I160" s="875"/>
      <c r="J160" s="478"/>
      <c r="K160" s="478"/>
      <c r="L160" s="478"/>
      <c r="M160" s="478"/>
      <c r="N160" s="478"/>
      <c r="O160" s="478"/>
      <c r="P160" s="478"/>
      <c r="Q160" s="478"/>
      <c r="R160" s="478"/>
      <c r="S160" s="478"/>
      <c r="T160" s="478"/>
      <c r="U160" s="478"/>
      <c r="V160" s="478"/>
      <c r="W160" s="78"/>
    </row>
    <row r="161" spans="1:43" s="77" customFormat="1" ht="16.5" customHeight="1" x14ac:dyDescent="0.2">
      <c r="A161" s="68"/>
      <c r="B161" s="232"/>
      <c r="C161" s="232" t="s">
        <v>384</v>
      </c>
      <c r="D161" s="478"/>
      <c r="E161" s="478"/>
      <c r="F161" s="478"/>
      <c r="G161" s="478"/>
      <c r="H161" s="875">
        <v>0</v>
      </c>
      <c r="I161" s="875"/>
      <c r="J161" s="478"/>
      <c r="K161" s="478"/>
      <c r="L161" s="478"/>
      <c r="M161" s="478"/>
      <c r="N161" s="478"/>
      <c r="O161" s="478"/>
      <c r="P161" s="478"/>
      <c r="Q161" s="478"/>
      <c r="R161" s="478"/>
      <c r="S161" s="478"/>
      <c r="T161" s="478"/>
      <c r="U161" s="478"/>
      <c r="V161" s="478"/>
      <c r="W161" s="78"/>
    </row>
    <row r="162" spans="1:43" s="77" customFormat="1" ht="16.5" customHeight="1" x14ac:dyDescent="0.2">
      <c r="A162" s="68"/>
      <c r="B162" s="232"/>
      <c r="C162" s="232" t="s">
        <v>385</v>
      </c>
      <c r="D162" s="478"/>
      <c r="E162" s="478"/>
      <c r="F162" s="478"/>
      <c r="G162" s="478"/>
      <c r="H162" s="875">
        <v>0</v>
      </c>
      <c r="I162" s="875"/>
      <c r="J162" s="478"/>
      <c r="K162" s="478"/>
      <c r="L162" s="478"/>
      <c r="M162" s="478"/>
      <c r="N162" s="478"/>
      <c r="O162" s="478"/>
      <c r="P162" s="478"/>
      <c r="Q162" s="478"/>
      <c r="R162" s="478"/>
      <c r="S162" s="478"/>
      <c r="T162" s="478"/>
      <c r="U162" s="478"/>
      <c r="V162" s="478"/>
      <c r="W162" s="78"/>
    </row>
    <row r="163" spans="1:43" s="77" customFormat="1" ht="7.5" customHeight="1" thickBot="1" x14ac:dyDescent="0.25">
      <c r="A163" s="70"/>
      <c r="B163" s="80"/>
      <c r="C163" s="82"/>
      <c r="D163" s="82"/>
      <c r="E163" s="82"/>
      <c r="F163" s="82"/>
      <c r="G163" s="82"/>
      <c r="H163" s="82"/>
      <c r="I163" s="82"/>
      <c r="J163" s="82"/>
      <c r="K163" s="82"/>
      <c r="L163" s="82"/>
      <c r="M163" s="82"/>
      <c r="N163" s="82"/>
      <c r="O163" s="82"/>
      <c r="P163" s="82"/>
      <c r="Q163" s="82"/>
      <c r="R163" s="82"/>
      <c r="S163" s="82"/>
      <c r="T163" s="82"/>
      <c r="U163" s="82"/>
      <c r="V163" s="82"/>
      <c r="W163" s="81"/>
    </row>
    <row r="164" spans="1:43" s="77" customFormat="1" ht="7.5" customHeight="1" thickBot="1" x14ac:dyDescent="0.25">
      <c r="A164" s="231"/>
      <c r="C164" s="481"/>
      <c r="D164" s="481"/>
      <c r="E164" s="481"/>
      <c r="F164" s="481"/>
      <c r="G164" s="481"/>
      <c r="H164" s="481"/>
      <c r="I164" s="481"/>
      <c r="J164" s="481"/>
      <c r="K164" s="481"/>
      <c r="L164" s="481"/>
      <c r="M164" s="481"/>
      <c r="N164" s="481"/>
      <c r="O164" s="481"/>
      <c r="P164" s="481"/>
      <c r="Q164" s="481"/>
      <c r="R164" s="481"/>
      <c r="S164" s="481"/>
      <c r="T164" s="481"/>
      <c r="U164" s="481"/>
      <c r="V164" s="481"/>
    </row>
    <row r="165" spans="1:43" s="77" customFormat="1" ht="47.15" customHeight="1" x14ac:dyDescent="0.2">
      <c r="A165" s="66"/>
      <c r="B165" s="904" t="s">
        <v>393</v>
      </c>
      <c r="C165" s="904"/>
      <c r="D165" s="904"/>
      <c r="E165" s="904"/>
      <c r="F165" s="904"/>
      <c r="G165" s="904"/>
      <c r="H165" s="904"/>
      <c r="I165" s="904"/>
      <c r="J165" s="904"/>
      <c r="K165" s="904"/>
      <c r="L165" s="904"/>
      <c r="M165" s="904"/>
      <c r="N165" s="904"/>
      <c r="O165" s="904"/>
      <c r="P165" s="904"/>
      <c r="Q165" s="904"/>
      <c r="R165" s="904"/>
      <c r="S165" s="904"/>
      <c r="T165" s="904"/>
      <c r="U165" s="904"/>
      <c r="V165" s="904"/>
      <c r="W165" s="67"/>
      <c r="X165" s="114"/>
    </row>
    <row r="166" spans="1:43" s="77" customFormat="1" ht="27" customHeight="1" x14ac:dyDescent="0.2">
      <c r="A166" s="68"/>
      <c r="B166" s="894"/>
      <c r="C166" s="895"/>
      <c r="D166" s="895"/>
      <c r="E166" s="895"/>
      <c r="F166" s="895"/>
      <c r="G166" s="895"/>
      <c r="H166" s="895"/>
      <c r="I166" s="895"/>
      <c r="J166" s="895"/>
      <c r="K166" s="895"/>
      <c r="L166" s="895"/>
      <c r="M166" s="895"/>
      <c r="N166" s="895"/>
      <c r="O166" s="895"/>
      <c r="P166" s="895"/>
      <c r="Q166" s="895"/>
      <c r="R166" s="895"/>
      <c r="S166" s="895"/>
      <c r="T166" s="895"/>
      <c r="U166" s="895"/>
      <c r="V166" s="896"/>
      <c r="W166" s="69"/>
      <c r="X166" s="114"/>
    </row>
    <row r="167" spans="1:43" s="77" customFormat="1" ht="9" customHeight="1" thickBot="1" x14ac:dyDescent="0.25">
      <c r="A167" s="70"/>
      <c r="B167" s="71"/>
      <c r="C167" s="71"/>
      <c r="D167" s="71"/>
      <c r="E167" s="71"/>
      <c r="F167" s="71"/>
      <c r="G167" s="71"/>
      <c r="H167" s="71"/>
      <c r="I167" s="72"/>
      <c r="J167" s="73"/>
      <c r="K167" s="73"/>
      <c r="L167" s="73"/>
      <c r="M167" s="73"/>
      <c r="N167" s="73"/>
      <c r="O167" s="71"/>
      <c r="P167" s="71"/>
      <c r="Q167" s="71"/>
      <c r="R167" s="71"/>
      <c r="S167" s="71"/>
      <c r="T167" s="71"/>
      <c r="U167" s="71"/>
      <c r="V167" s="71"/>
      <c r="W167" s="74"/>
      <c r="X167" s="114"/>
    </row>
    <row r="168" spans="1:43" s="77" customFormat="1" ht="9" customHeight="1" x14ac:dyDescent="0.2">
      <c r="A168" s="231"/>
      <c r="B168" s="205"/>
      <c r="C168" s="205"/>
      <c r="D168" s="205"/>
      <c r="E168" s="205"/>
      <c r="F168" s="205"/>
      <c r="G168" s="205"/>
      <c r="H168" s="205"/>
      <c r="I168" s="114"/>
      <c r="J168" s="90"/>
      <c r="K168" s="90"/>
      <c r="L168" s="90"/>
      <c r="M168" s="90"/>
      <c r="N168" s="90"/>
      <c r="O168" s="205"/>
      <c r="P168" s="205"/>
      <c r="Q168" s="205"/>
      <c r="R168" s="205"/>
      <c r="S168" s="205"/>
      <c r="T168" s="205"/>
      <c r="U168" s="205"/>
      <c r="V168" s="205"/>
      <c r="W168" s="114"/>
      <c r="X168" s="114"/>
    </row>
    <row r="169" spans="1:43" s="200" customFormat="1" ht="24.75" customHeight="1" x14ac:dyDescent="0.55000000000000004">
      <c r="A169" s="234" t="s">
        <v>337</v>
      </c>
      <c r="B169" s="61"/>
      <c r="C169" s="61"/>
      <c r="D169" s="61"/>
      <c r="E169" s="61"/>
      <c r="F169" s="61"/>
      <c r="G169" s="61"/>
      <c r="H169" s="61"/>
      <c r="I169" s="61"/>
      <c r="J169" s="61"/>
      <c r="K169" s="61"/>
      <c r="L169" s="61"/>
      <c r="M169" s="61"/>
      <c r="N169" s="61"/>
      <c r="O169" s="61"/>
      <c r="P169" s="61"/>
      <c r="Q169" s="61"/>
      <c r="R169" s="61"/>
      <c r="S169" s="61"/>
      <c r="T169" s="61"/>
      <c r="U169" s="61"/>
    </row>
    <row r="170" spans="1:43" s="200" customFormat="1" ht="88" customHeight="1" x14ac:dyDescent="0.55000000000000004">
      <c r="A170" s="62"/>
      <c r="B170" s="897" t="s">
        <v>426</v>
      </c>
      <c r="C170" s="897"/>
      <c r="D170" s="897"/>
      <c r="E170" s="897"/>
      <c r="F170" s="897"/>
      <c r="G170" s="897"/>
      <c r="H170" s="897"/>
      <c r="I170" s="897"/>
      <c r="J170" s="897"/>
      <c r="K170" s="897"/>
      <c r="L170" s="897"/>
      <c r="M170" s="897"/>
      <c r="N170" s="897"/>
      <c r="O170" s="897"/>
      <c r="P170" s="897"/>
      <c r="Q170" s="897"/>
      <c r="R170" s="897"/>
      <c r="S170" s="897"/>
      <c r="T170" s="897"/>
      <c r="U170" s="897"/>
      <c r="V170" s="114"/>
    </row>
    <row r="171" spans="1:43" s="41" customFormat="1" ht="64.5" customHeight="1" x14ac:dyDescent="0.2">
      <c r="A171" s="63"/>
      <c r="B171" s="633" t="s">
        <v>123</v>
      </c>
      <c r="C171" s="785"/>
      <c r="D171" s="785"/>
      <c r="E171" s="785"/>
      <c r="F171" s="785"/>
      <c r="G171" s="785"/>
      <c r="H171" s="785"/>
      <c r="I171" s="785"/>
      <c r="J171" s="785"/>
      <c r="K171" s="785"/>
      <c r="L171" s="785"/>
      <c r="M171" s="634"/>
      <c r="N171" s="898" t="s">
        <v>124</v>
      </c>
      <c r="O171" s="899"/>
      <c r="P171" s="900"/>
      <c r="Q171" s="901" t="s">
        <v>427</v>
      </c>
      <c r="R171" s="902"/>
      <c r="S171" s="903"/>
      <c r="T171" s="63"/>
      <c r="U171" s="63"/>
      <c r="AQ171" s="41" t="str" cm="1">
        <f t="array" ref="AQ171">_xlfn.IFS(OR(B173="水路",B173="農道"),"km",B173="ため池","箇所",B173="","")</f>
        <v/>
      </c>
    </row>
    <row r="172" spans="1:43" s="41" customFormat="1" ht="28.5" customHeight="1" x14ac:dyDescent="0.2">
      <c r="A172" s="63"/>
      <c r="B172" s="633" t="s">
        <v>125</v>
      </c>
      <c r="C172" s="634"/>
      <c r="D172" s="633" t="s">
        <v>49</v>
      </c>
      <c r="E172" s="785"/>
      <c r="F172" s="785"/>
      <c r="G172" s="634"/>
      <c r="H172" s="633" t="s">
        <v>126</v>
      </c>
      <c r="I172" s="785"/>
      <c r="J172" s="785"/>
      <c r="K172" s="785"/>
      <c r="L172" s="785"/>
      <c r="M172" s="634"/>
      <c r="N172" s="235"/>
      <c r="O172" s="236"/>
      <c r="P172" s="237" t="s">
        <v>428</v>
      </c>
      <c r="Q172" s="235"/>
      <c r="R172" s="236"/>
      <c r="S172" s="237" t="s">
        <v>428</v>
      </c>
      <c r="T172" s="238"/>
      <c r="U172" s="238"/>
    </row>
    <row r="173" spans="1:43" s="41" customFormat="1" ht="30.75" customHeight="1" x14ac:dyDescent="0.2">
      <c r="A173" s="63"/>
      <c r="B173" s="905"/>
      <c r="C173" s="906"/>
      <c r="D173" s="907"/>
      <c r="E173" s="908"/>
      <c r="F173" s="908"/>
      <c r="G173" s="909"/>
      <c r="H173" s="907"/>
      <c r="I173" s="908"/>
      <c r="J173" s="908"/>
      <c r="K173" s="908"/>
      <c r="L173" s="908"/>
      <c r="M173" s="909"/>
      <c r="N173" s="910"/>
      <c r="O173" s="911"/>
      <c r="P173" s="65" t="str">
        <f>IF(OR(B173="農道", B173="水路"), "km", IF(B173="ため池", "箇所", ""))</f>
        <v/>
      </c>
      <c r="Q173" s="910"/>
      <c r="R173" s="911"/>
      <c r="S173" s="65" t="str">
        <f>IF(B173="水路","km","")</f>
        <v/>
      </c>
      <c r="T173" s="239"/>
      <c r="U173" s="239"/>
      <c r="Y173" s="240"/>
      <c r="Z173" s="241"/>
    </row>
    <row r="174" spans="1:43" s="41" customFormat="1" ht="30.75" customHeight="1" x14ac:dyDescent="0.2">
      <c r="A174" s="63"/>
      <c r="B174" s="905"/>
      <c r="C174" s="906"/>
      <c r="D174" s="907"/>
      <c r="E174" s="908"/>
      <c r="F174" s="908"/>
      <c r="G174" s="909"/>
      <c r="H174" s="907"/>
      <c r="I174" s="908"/>
      <c r="J174" s="908"/>
      <c r="K174" s="908"/>
      <c r="L174" s="908"/>
      <c r="M174" s="909"/>
      <c r="N174" s="910"/>
      <c r="O174" s="911"/>
      <c r="P174" s="65" t="str">
        <f t="shared" ref="P174:P183" si="7">IF(OR(B174="農道", B174="水路"), "km", IF(B174="ため池", "箇所", ""))</f>
        <v/>
      </c>
      <c r="Q174" s="910"/>
      <c r="R174" s="911"/>
      <c r="S174" s="65" t="str">
        <f>IF(B174="水路","km","")</f>
        <v/>
      </c>
      <c r="T174" s="239"/>
      <c r="U174" s="239"/>
    </row>
    <row r="175" spans="1:43" s="41" customFormat="1" ht="30.75" customHeight="1" x14ac:dyDescent="0.2">
      <c r="A175" s="63"/>
      <c r="B175" s="905"/>
      <c r="C175" s="906"/>
      <c r="D175" s="907"/>
      <c r="E175" s="908"/>
      <c r="F175" s="908"/>
      <c r="G175" s="909"/>
      <c r="H175" s="907"/>
      <c r="I175" s="908"/>
      <c r="J175" s="908"/>
      <c r="K175" s="908"/>
      <c r="L175" s="908"/>
      <c r="M175" s="909"/>
      <c r="N175" s="910"/>
      <c r="O175" s="911"/>
      <c r="P175" s="65" t="str">
        <f t="shared" si="7"/>
        <v/>
      </c>
      <c r="Q175" s="910"/>
      <c r="R175" s="911"/>
      <c r="S175" s="65" t="str">
        <f t="shared" ref="S175:S183" si="8">IF(B175="水路","km","")</f>
        <v/>
      </c>
      <c r="T175" s="239"/>
      <c r="U175" s="239"/>
    </row>
    <row r="176" spans="1:43" s="41" customFormat="1" ht="30.75" customHeight="1" x14ac:dyDescent="0.2">
      <c r="A176" s="63"/>
      <c r="B176" s="905"/>
      <c r="C176" s="906"/>
      <c r="D176" s="907"/>
      <c r="E176" s="908"/>
      <c r="F176" s="908"/>
      <c r="G176" s="909"/>
      <c r="H176" s="907"/>
      <c r="I176" s="908"/>
      <c r="J176" s="908"/>
      <c r="K176" s="908"/>
      <c r="L176" s="908"/>
      <c r="M176" s="909"/>
      <c r="N176" s="910"/>
      <c r="O176" s="911"/>
      <c r="P176" s="65" t="str">
        <f t="shared" si="7"/>
        <v/>
      </c>
      <c r="Q176" s="910"/>
      <c r="R176" s="911"/>
      <c r="S176" s="65" t="str">
        <f t="shared" si="8"/>
        <v/>
      </c>
      <c r="T176" s="239"/>
      <c r="U176" s="239"/>
    </row>
    <row r="177" spans="1:24" s="41" customFormat="1" ht="30.75" customHeight="1" x14ac:dyDescent="0.2">
      <c r="A177" s="63"/>
      <c r="B177" s="905"/>
      <c r="C177" s="906"/>
      <c r="D177" s="907"/>
      <c r="E177" s="908"/>
      <c r="F177" s="908"/>
      <c r="G177" s="909"/>
      <c r="H177" s="907"/>
      <c r="I177" s="908"/>
      <c r="J177" s="908"/>
      <c r="K177" s="908"/>
      <c r="L177" s="908"/>
      <c r="M177" s="909"/>
      <c r="N177" s="910"/>
      <c r="O177" s="911"/>
      <c r="P177" s="65" t="str">
        <f t="shared" si="7"/>
        <v/>
      </c>
      <c r="Q177" s="910"/>
      <c r="R177" s="911"/>
      <c r="S177" s="65" t="str">
        <f t="shared" si="8"/>
        <v/>
      </c>
      <c r="T177" s="239"/>
      <c r="U177" s="239"/>
    </row>
    <row r="178" spans="1:24" s="41" customFormat="1" ht="30.75" customHeight="1" x14ac:dyDescent="0.2">
      <c r="A178" s="63"/>
      <c r="B178" s="905"/>
      <c r="C178" s="906"/>
      <c r="D178" s="907"/>
      <c r="E178" s="908"/>
      <c r="F178" s="908"/>
      <c r="G178" s="909"/>
      <c r="H178" s="907"/>
      <c r="I178" s="908"/>
      <c r="J178" s="908"/>
      <c r="K178" s="908"/>
      <c r="L178" s="908"/>
      <c r="M178" s="909"/>
      <c r="N178" s="910"/>
      <c r="O178" s="911"/>
      <c r="P178" s="65" t="str">
        <f t="shared" si="7"/>
        <v/>
      </c>
      <c r="Q178" s="910"/>
      <c r="R178" s="911"/>
      <c r="S178" s="65" t="str">
        <f t="shared" si="8"/>
        <v/>
      </c>
      <c r="T178" s="239"/>
      <c r="U178" s="239"/>
    </row>
    <row r="179" spans="1:24" s="41" customFormat="1" ht="30.75" customHeight="1" x14ac:dyDescent="0.2">
      <c r="A179" s="63"/>
      <c r="B179" s="905"/>
      <c r="C179" s="906"/>
      <c r="D179" s="907"/>
      <c r="E179" s="908"/>
      <c r="F179" s="908"/>
      <c r="G179" s="909"/>
      <c r="H179" s="907"/>
      <c r="I179" s="908"/>
      <c r="J179" s="908"/>
      <c r="K179" s="908"/>
      <c r="L179" s="908"/>
      <c r="M179" s="909"/>
      <c r="N179" s="912"/>
      <c r="O179" s="913"/>
      <c r="P179" s="65" t="str">
        <f t="shared" si="7"/>
        <v/>
      </c>
      <c r="Q179" s="912"/>
      <c r="R179" s="913"/>
      <c r="S179" s="65" t="str">
        <f t="shared" si="8"/>
        <v/>
      </c>
      <c r="T179" s="239"/>
      <c r="U179" s="239"/>
    </row>
    <row r="180" spans="1:24" s="41" customFormat="1" ht="30.75" customHeight="1" x14ac:dyDescent="0.2">
      <c r="A180" s="63"/>
      <c r="B180" s="905"/>
      <c r="C180" s="906"/>
      <c r="D180" s="907"/>
      <c r="E180" s="908"/>
      <c r="F180" s="908"/>
      <c r="G180" s="909"/>
      <c r="H180" s="907"/>
      <c r="I180" s="908"/>
      <c r="J180" s="908"/>
      <c r="K180" s="908"/>
      <c r="L180" s="908"/>
      <c r="M180" s="909"/>
      <c r="N180" s="912"/>
      <c r="O180" s="913"/>
      <c r="P180" s="65" t="str">
        <f t="shared" si="7"/>
        <v/>
      </c>
      <c r="Q180" s="912"/>
      <c r="R180" s="913"/>
      <c r="S180" s="65" t="str">
        <f t="shared" si="8"/>
        <v/>
      </c>
      <c r="T180" s="239"/>
      <c r="U180" s="239"/>
    </row>
    <row r="181" spans="1:24" s="41" customFormat="1" ht="30.75" customHeight="1" x14ac:dyDescent="0.2">
      <c r="A181" s="63"/>
      <c r="B181" s="905"/>
      <c r="C181" s="906"/>
      <c r="D181" s="907"/>
      <c r="E181" s="908"/>
      <c r="F181" s="908"/>
      <c r="G181" s="909"/>
      <c r="H181" s="907"/>
      <c r="I181" s="908"/>
      <c r="J181" s="908"/>
      <c r="K181" s="908"/>
      <c r="L181" s="908"/>
      <c r="M181" s="909"/>
      <c r="N181" s="912"/>
      <c r="O181" s="913"/>
      <c r="P181" s="65" t="str">
        <f t="shared" si="7"/>
        <v/>
      </c>
      <c r="Q181" s="912"/>
      <c r="R181" s="913"/>
      <c r="S181" s="65" t="str">
        <f t="shared" si="8"/>
        <v/>
      </c>
      <c r="T181" s="239"/>
      <c r="U181" s="239"/>
    </row>
    <row r="182" spans="1:24" s="41" customFormat="1" ht="25.5" customHeight="1" x14ac:dyDescent="0.2">
      <c r="A182" s="63"/>
      <c r="B182" s="905"/>
      <c r="C182" s="906"/>
      <c r="D182" s="907"/>
      <c r="E182" s="908"/>
      <c r="F182" s="908"/>
      <c r="G182" s="909"/>
      <c r="H182" s="907"/>
      <c r="I182" s="908"/>
      <c r="J182" s="908"/>
      <c r="K182" s="908"/>
      <c r="L182" s="908"/>
      <c r="M182" s="909"/>
      <c r="N182" s="912"/>
      <c r="O182" s="913"/>
      <c r="P182" s="65" t="str">
        <f t="shared" si="7"/>
        <v/>
      </c>
      <c r="Q182" s="912"/>
      <c r="R182" s="913"/>
      <c r="S182" s="65" t="str">
        <f t="shared" si="8"/>
        <v/>
      </c>
      <c r="T182" s="239"/>
      <c r="U182" s="239"/>
    </row>
    <row r="183" spans="1:24" s="41" customFormat="1" ht="25.5" customHeight="1" x14ac:dyDescent="0.2">
      <c r="A183" s="63"/>
      <c r="B183" s="920"/>
      <c r="C183" s="921"/>
      <c r="D183" s="907"/>
      <c r="E183" s="908"/>
      <c r="F183" s="908"/>
      <c r="G183" s="909"/>
      <c r="H183" s="907"/>
      <c r="I183" s="908"/>
      <c r="J183" s="908"/>
      <c r="K183" s="908"/>
      <c r="L183" s="908"/>
      <c r="M183" s="909"/>
      <c r="N183" s="912"/>
      <c r="O183" s="913"/>
      <c r="P183" s="65" t="str">
        <f t="shared" si="7"/>
        <v/>
      </c>
      <c r="Q183" s="912"/>
      <c r="R183" s="913"/>
      <c r="S183" s="65" t="str">
        <f t="shared" si="8"/>
        <v/>
      </c>
      <c r="T183" s="239"/>
      <c r="U183" s="239"/>
    </row>
    <row r="184" spans="1:24" s="41" customFormat="1" ht="21.75" customHeight="1" x14ac:dyDescent="0.2">
      <c r="B184" s="922" t="s">
        <v>118</v>
      </c>
      <c r="C184" s="923"/>
      <c r="D184" s="923"/>
      <c r="E184" s="923"/>
      <c r="F184" s="923"/>
      <c r="G184" s="923"/>
      <c r="H184" s="923"/>
      <c r="I184" s="923"/>
      <c r="J184" s="923"/>
      <c r="K184" s="923"/>
      <c r="L184" s="923"/>
      <c r="M184" s="923"/>
      <c r="N184" s="923"/>
      <c r="O184" s="923"/>
      <c r="P184" s="923"/>
      <c r="Q184" s="923"/>
      <c r="R184" s="923"/>
      <c r="S184" s="923"/>
      <c r="T184" s="480"/>
    </row>
    <row r="185" spans="1:24" s="41" customFormat="1" ht="12.75" customHeight="1" x14ac:dyDescent="0.2">
      <c r="B185" s="479"/>
      <c r="C185" s="479"/>
      <c r="D185" s="242"/>
      <c r="E185" s="242"/>
      <c r="F185" s="242"/>
      <c r="G185" s="242"/>
      <c r="H185" s="242"/>
      <c r="I185" s="242"/>
      <c r="J185" s="242"/>
      <c r="K185" s="242"/>
      <c r="L185" s="242"/>
      <c r="M185" s="242"/>
      <c r="N185" s="480"/>
      <c r="O185" s="480"/>
      <c r="P185" s="480"/>
      <c r="Q185" s="480"/>
      <c r="R185" s="480"/>
      <c r="S185" s="480"/>
      <c r="T185" s="480"/>
    </row>
    <row r="186" spans="1:24" s="41" customFormat="1" ht="26.25" customHeight="1" x14ac:dyDescent="0.2">
      <c r="B186" s="914" t="s">
        <v>127</v>
      </c>
      <c r="C186" s="914"/>
      <c r="D186" s="914"/>
      <c r="E186" s="914"/>
      <c r="F186" s="914"/>
      <c r="G186" s="914"/>
      <c r="H186" s="463"/>
      <c r="I186" s="243"/>
      <c r="J186" s="915" t="s">
        <v>429</v>
      </c>
      <c r="K186" s="916"/>
      <c r="L186" s="916"/>
      <c r="M186" s="916"/>
      <c r="N186" s="244"/>
      <c r="O186" s="245"/>
      <c r="P186" s="246"/>
      <c r="Q186" s="246"/>
      <c r="R186" s="247"/>
      <c r="S186" s="917" t="s">
        <v>128</v>
      </c>
      <c r="T186" s="918"/>
      <c r="U186" s="918"/>
      <c r="V186" s="918"/>
      <c r="W186" s="918"/>
      <c r="X186" s="83"/>
    </row>
    <row r="187" spans="1:24" s="41" customFormat="1" ht="40.5" customHeight="1" x14ac:dyDescent="0.2">
      <c r="B187" s="919" t="s">
        <v>129</v>
      </c>
      <c r="C187" s="919"/>
      <c r="D187" s="919"/>
      <c r="E187" s="919"/>
      <c r="F187" s="919"/>
      <c r="G187" s="919"/>
      <c r="H187" s="919"/>
      <c r="I187" s="919"/>
      <c r="J187" s="919"/>
      <c r="K187" s="919"/>
      <c r="L187" s="919"/>
      <c r="M187" s="919"/>
      <c r="N187" s="919"/>
      <c r="O187" s="919"/>
      <c r="P187" s="919"/>
      <c r="Q187" s="919"/>
      <c r="R187" s="919"/>
      <c r="S187" s="919"/>
      <c r="T187" s="919"/>
      <c r="U187" s="919"/>
      <c r="V187" s="919"/>
      <c r="W187" s="248"/>
      <c r="X187" s="229"/>
    </row>
    <row r="188" spans="1:24" s="41" customFormat="1" ht="13.5" customHeight="1" x14ac:dyDescent="0.2">
      <c r="B188" s="132"/>
      <c r="C188" s="132"/>
      <c r="D188" s="132"/>
      <c r="E188" s="132"/>
      <c r="F188" s="132"/>
      <c r="G188" s="132"/>
      <c r="H188" s="132"/>
      <c r="I188" s="132"/>
      <c r="J188" s="132"/>
      <c r="K188" s="132"/>
      <c r="L188" s="132"/>
      <c r="M188" s="132"/>
      <c r="N188" s="132"/>
      <c r="O188" s="132"/>
      <c r="P188" s="132"/>
      <c r="Q188" s="132"/>
      <c r="R188" s="132"/>
      <c r="S188" s="132"/>
      <c r="T188" s="132"/>
      <c r="U188" s="132"/>
      <c r="V188" s="132"/>
      <c r="W188" s="229"/>
      <c r="X188" s="229"/>
    </row>
  </sheetData>
  <sheetProtection selectLockedCells="1"/>
  <dataConsolidate/>
  <mergeCells count="362">
    <mergeCell ref="B186:G186"/>
    <mergeCell ref="J186:M186"/>
    <mergeCell ref="S186:W186"/>
    <mergeCell ref="B187:V187"/>
    <mergeCell ref="B183:C183"/>
    <mergeCell ref="D183:G183"/>
    <mergeCell ref="H183:M183"/>
    <mergeCell ref="N183:O183"/>
    <mergeCell ref="Q183:R183"/>
    <mergeCell ref="B184:S184"/>
    <mergeCell ref="B181:C181"/>
    <mergeCell ref="D181:G181"/>
    <mergeCell ref="H181:M181"/>
    <mergeCell ref="N181:O181"/>
    <mergeCell ref="Q181:R181"/>
    <mergeCell ref="B182:C182"/>
    <mergeCell ref="D182:G182"/>
    <mergeCell ref="H182:M182"/>
    <mergeCell ref="N182:O182"/>
    <mergeCell ref="Q182:R182"/>
    <mergeCell ref="B179:C179"/>
    <mergeCell ref="D179:G179"/>
    <mergeCell ref="H179:M179"/>
    <mergeCell ref="N179:O179"/>
    <mergeCell ref="Q179:R179"/>
    <mergeCell ref="B180:C180"/>
    <mergeCell ref="D180:G180"/>
    <mergeCell ref="H180:M180"/>
    <mergeCell ref="N180:O180"/>
    <mergeCell ref="Q180:R180"/>
    <mergeCell ref="B177:C177"/>
    <mergeCell ref="D177:G177"/>
    <mergeCell ref="H177:M177"/>
    <mergeCell ref="N177:O177"/>
    <mergeCell ref="Q177:R177"/>
    <mergeCell ref="B178:C178"/>
    <mergeCell ref="D178:G178"/>
    <mergeCell ref="H178:M178"/>
    <mergeCell ref="N178:O178"/>
    <mergeCell ref="Q178:R178"/>
    <mergeCell ref="B175:C175"/>
    <mergeCell ref="D175:G175"/>
    <mergeCell ref="H175:M175"/>
    <mergeCell ref="N175:O175"/>
    <mergeCell ref="Q175:R175"/>
    <mergeCell ref="B176:C176"/>
    <mergeCell ref="D176:G176"/>
    <mergeCell ref="H176:M176"/>
    <mergeCell ref="N176:O176"/>
    <mergeCell ref="Q176:R176"/>
    <mergeCell ref="B173:C173"/>
    <mergeCell ref="D173:G173"/>
    <mergeCell ref="H173:M173"/>
    <mergeCell ref="N173:O173"/>
    <mergeCell ref="Q173:R173"/>
    <mergeCell ref="B174:C174"/>
    <mergeCell ref="D174:G174"/>
    <mergeCell ref="H174:M174"/>
    <mergeCell ref="N174:O174"/>
    <mergeCell ref="Q174:R174"/>
    <mergeCell ref="B166:V166"/>
    <mergeCell ref="B170:U170"/>
    <mergeCell ref="B171:M171"/>
    <mergeCell ref="N171:P171"/>
    <mergeCell ref="Q171:S171"/>
    <mergeCell ref="B172:C172"/>
    <mergeCell ref="D172:G172"/>
    <mergeCell ref="H172:M172"/>
    <mergeCell ref="H158:I158"/>
    <mergeCell ref="H159:I159"/>
    <mergeCell ref="H160:I160"/>
    <mergeCell ref="H161:I161"/>
    <mergeCell ref="H162:I162"/>
    <mergeCell ref="B165:V165"/>
    <mergeCell ref="B153:G153"/>
    <mergeCell ref="I153:P153"/>
    <mergeCell ref="Q153:V153"/>
    <mergeCell ref="C154:J154"/>
    <mergeCell ref="B156:V156"/>
    <mergeCell ref="H157:I157"/>
    <mergeCell ref="D147:N147"/>
    <mergeCell ref="D148:O148"/>
    <mergeCell ref="D149:N149"/>
    <mergeCell ref="B150:W150"/>
    <mergeCell ref="B151:V151"/>
    <mergeCell ref="B152:G152"/>
    <mergeCell ref="I152:P152"/>
    <mergeCell ref="Q152:V152"/>
    <mergeCell ref="B138:C149"/>
    <mergeCell ref="D138:N138"/>
    <mergeCell ref="D139:N139"/>
    <mergeCell ref="D140:N140"/>
    <mergeCell ref="D141:N141"/>
    <mergeCell ref="D142:N142"/>
    <mergeCell ref="D143:N143"/>
    <mergeCell ref="D144:N144"/>
    <mergeCell ref="D145:N145"/>
    <mergeCell ref="D146:N146"/>
    <mergeCell ref="C134:D134"/>
    <mergeCell ref="E134:N134"/>
    <mergeCell ref="B136:C137"/>
    <mergeCell ref="D136:N137"/>
    <mergeCell ref="O136:O137"/>
    <mergeCell ref="AA136:AA137"/>
    <mergeCell ref="P128:W132"/>
    <mergeCell ref="E129:N129"/>
    <mergeCell ref="E130:N130"/>
    <mergeCell ref="E131:N131"/>
    <mergeCell ref="E132:N132"/>
    <mergeCell ref="E133:O133"/>
    <mergeCell ref="B123:B134"/>
    <mergeCell ref="C123:D127"/>
    <mergeCell ref="E123:N123"/>
    <mergeCell ref="P123:W127"/>
    <mergeCell ref="E124:N124"/>
    <mergeCell ref="E125:N125"/>
    <mergeCell ref="E126:N126"/>
    <mergeCell ref="E127:N127"/>
    <mergeCell ref="C128:D133"/>
    <mergeCell ref="E128:N128"/>
    <mergeCell ref="C118:D118"/>
    <mergeCell ref="E118:N118"/>
    <mergeCell ref="O118:V118"/>
    <mergeCell ref="C107:L107"/>
    <mergeCell ref="B111:D112"/>
    <mergeCell ref="E111:N112"/>
    <mergeCell ref="O111:O112"/>
    <mergeCell ref="B113:B122"/>
    <mergeCell ref="C113:D117"/>
    <mergeCell ref="E113:N113"/>
    <mergeCell ref="C119:D122"/>
    <mergeCell ref="E119:N119"/>
    <mergeCell ref="O119:V119"/>
    <mergeCell ref="E120:N120"/>
    <mergeCell ref="O120:V120"/>
    <mergeCell ref="E121:N121"/>
    <mergeCell ref="O121:V121"/>
    <mergeCell ref="E122:N122"/>
    <mergeCell ref="O122:V122"/>
    <mergeCell ref="P113:W116"/>
    <mergeCell ref="E114:N114"/>
    <mergeCell ref="E115:N115"/>
    <mergeCell ref="E116:N116"/>
    <mergeCell ref="E117:N117"/>
    <mergeCell ref="Q101:V101"/>
    <mergeCell ref="B103:W103"/>
    <mergeCell ref="C104:L104"/>
    <mergeCell ref="N104:V104"/>
    <mergeCell ref="C105:L105"/>
    <mergeCell ref="C106:L106"/>
    <mergeCell ref="Q106:V106"/>
    <mergeCell ref="D87:L87"/>
    <mergeCell ref="M87:T87"/>
    <mergeCell ref="B88:L88"/>
    <mergeCell ref="N92:W92"/>
    <mergeCell ref="Q93:V93"/>
    <mergeCell ref="Q96:V96"/>
    <mergeCell ref="U75:W84"/>
    <mergeCell ref="D76:L76"/>
    <mergeCell ref="D77:L77"/>
    <mergeCell ref="M77:T77"/>
    <mergeCell ref="C78:C80"/>
    <mergeCell ref="D78:L78"/>
    <mergeCell ref="D79:L79"/>
    <mergeCell ref="D80:L80"/>
    <mergeCell ref="M80:T80"/>
    <mergeCell ref="C81:C83"/>
    <mergeCell ref="B74:C74"/>
    <mergeCell ref="D74:L74"/>
    <mergeCell ref="M74:T74"/>
    <mergeCell ref="B75:B87"/>
    <mergeCell ref="C75:C77"/>
    <mergeCell ref="D75:L75"/>
    <mergeCell ref="D81:L81"/>
    <mergeCell ref="D82:L82"/>
    <mergeCell ref="M82:T82"/>
    <mergeCell ref="D83:L83"/>
    <mergeCell ref="M83:T83"/>
    <mergeCell ref="C84:C86"/>
    <mergeCell ref="D84:L84"/>
    <mergeCell ref="D85:L85"/>
    <mergeCell ref="M85:T85"/>
    <mergeCell ref="D86:L86"/>
    <mergeCell ref="M86:T86"/>
    <mergeCell ref="B70:C71"/>
    <mergeCell ref="D70:L71"/>
    <mergeCell ref="M70:M71"/>
    <mergeCell ref="B72:C73"/>
    <mergeCell ref="D72:L72"/>
    <mergeCell ref="D73:L73"/>
    <mergeCell ref="B65:D65"/>
    <mergeCell ref="E65:G65"/>
    <mergeCell ref="H65:J65"/>
    <mergeCell ref="K65:M65"/>
    <mergeCell ref="P65:R65"/>
    <mergeCell ref="S65:U65"/>
    <mergeCell ref="E50:I50"/>
    <mergeCell ref="J50:N50"/>
    <mergeCell ref="O50:S50"/>
    <mergeCell ref="T50:V51"/>
    <mergeCell ref="B51:D51"/>
    <mergeCell ref="E54:G54"/>
    <mergeCell ref="I44:L44"/>
    <mergeCell ref="AA44:AB44"/>
    <mergeCell ref="O45:T45"/>
    <mergeCell ref="AA45:AB45"/>
    <mergeCell ref="N47:R47"/>
    <mergeCell ref="S47:V47"/>
    <mergeCell ref="AA41:AB41"/>
    <mergeCell ref="B42:L42"/>
    <mergeCell ref="N42:W44"/>
    <mergeCell ref="AA42:AB42"/>
    <mergeCell ref="B43:B44"/>
    <mergeCell ref="C43:E43"/>
    <mergeCell ref="F43:H44"/>
    <mergeCell ref="I43:L43"/>
    <mergeCell ref="AA43:AB43"/>
    <mergeCell ref="C44:E44"/>
    <mergeCell ref="O39:T39"/>
    <mergeCell ref="AA39:AC39"/>
    <mergeCell ref="B40:B41"/>
    <mergeCell ref="C40:E40"/>
    <mergeCell ref="F40:G40"/>
    <mergeCell ref="I40:L40"/>
    <mergeCell ref="AA40:AB40"/>
    <mergeCell ref="C41:E41"/>
    <mergeCell ref="F41:G41"/>
    <mergeCell ref="I41:L41"/>
    <mergeCell ref="B38:B39"/>
    <mergeCell ref="C38:E38"/>
    <mergeCell ref="F38:G38"/>
    <mergeCell ref="I38:L38"/>
    <mergeCell ref="C39:E39"/>
    <mergeCell ref="F39:G39"/>
    <mergeCell ref="I39:L39"/>
    <mergeCell ref="AA35:AD37"/>
    <mergeCell ref="B36:B37"/>
    <mergeCell ref="C36:E36"/>
    <mergeCell ref="F36:G36"/>
    <mergeCell ref="I36:L36"/>
    <mergeCell ref="C37:E37"/>
    <mergeCell ref="F37:G37"/>
    <mergeCell ref="I37:L37"/>
    <mergeCell ref="N29:T29"/>
    <mergeCell ref="N30:W30"/>
    <mergeCell ref="O31:T31"/>
    <mergeCell ref="N32:V32"/>
    <mergeCell ref="C35:E35"/>
    <mergeCell ref="F35:H35"/>
    <mergeCell ref="I35:L35"/>
    <mergeCell ref="N35:V37"/>
    <mergeCell ref="B27:B28"/>
    <mergeCell ref="C27:E28"/>
    <mergeCell ref="F27:H28"/>
    <mergeCell ref="I27:L28"/>
    <mergeCell ref="N27:P27"/>
    <mergeCell ref="S27:U27"/>
    <mergeCell ref="F25:G25"/>
    <mergeCell ref="I25:L25"/>
    <mergeCell ref="N25:P25"/>
    <mergeCell ref="S25:U25"/>
    <mergeCell ref="B22:B23"/>
    <mergeCell ref="C22:E22"/>
    <mergeCell ref="F22:G22"/>
    <mergeCell ref="I22:L22"/>
    <mergeCell ref="O22:W23"/>
    <mergeCell ref="AA22:AB22"/>
    <mergeCell ref="AA25:AB25"/>
    <mergeCell ref="B26:L26"/>
    <mergeCell ref="N26:P26"/>
    <mergeCell ref="C23:E23"/>
    <mergeCell ref="F23:G23"/>
    <mergeCell ref="I23:L23"/>
    <mergeCell ref="AA23:AB23"/>
    <mergeCell ref="B24:B25"/>
    <mergeCell ref="C24:E24"/>
    <mergeCell ref="F24:G24"/>
    <mergeCell ref="I24:L24"/>
    <mergeCell ref="AA24:AB24"/>
    <mergeCell ref="C25:E25"/>
    <mergeCell ref="C19:E19"/>
    <mergeCell ref="F19:H19"/>
    <mergeCell ref="I19:L19"/>
    <mergeCell ref="N19:W21"/>
    <mergeCell ref="AA19:AC19"/>
    <mergeCell ref="B20:B21"/>
    <mergeCell ref="C20:E20"/>
    <mergeCell ref="F20:G20"/>
    <mergeCell ref="I20:L20"/>
    <mergeCell ref="AA20:AB20"/>
    <mergeCell ref="C21:E21"/>
    <mergeCell ref="F21:G21"/>
    <mergeCell ref="I21:L21"/>
    <mergeCell ref="AA21:AB21"/>
    <mergeCell ref="AA10:AA11"/>
    <mergeCell ref="B15:B16"/>
    <mergeCell ref="C15:E15"/>
    <mergeCell ref="F15:H16"/>
    <mergeCell ref="I15:L15"/>
    <mergeCell ref="C16:E16"/>
    <mergeCell ref="I16:L16"/>
    <mergeCell ref="AB10:AB11"/>
    <mergeCell ref="AE12:AE13"/>
    <mergeCell ref="C13:E13"/>
    <mergeCell ref="F13:G13"/>
    <mergeCell ref="I13:L13"/>
    <mergeCell ref="B14:L14"/>
    <mergeCell ref="O14:T14"/>
    <mergeCell ref="U14:V14"/>
    <mergeCell ref="Y12:Y13"/>
    <mergeCell ref="Z12:Z13"/>
    <mergeCell ref="AA12:AA13"/>
    <mergeCell ref="AB12:AB13"/>
    <mergeCell ref="AC12:AC13"/>
    <mergeCell ref="AD12:AD13"/>
    <mergeCell ref="C12:E12"/>
    <mergeCell ref="F12:G12"/>
    <mergeCell ref="I12:L12"/>
    <mergeCell ref="AC10:AC11"/>
    <mergeCell ref="AD10:AD11"/>
    <mergeCell ref="AE10:AE11"/>
    <mergeCell ref="AE8:AE9"/>
    <mergeCell ref="C9:E9"/>
    <mergeCell ref="F9:G9"/>
    <mergeCell ref="I9:L9"/>
    <mergeCell ref="B10:B11"/>
    <mergeCell ref="C10:E10"/>
    <mergeCell ref="F10:G10"/>
    <mergeCell ref="I10:L10"/>
    <mergeCell ref="N10:W13"/>
    <mergeCell ref="Y10:Y11"/>
    <mergeCell ref="B8:B9"/>
    <mergeCell ref="C8:E8"/>
    <mergeCell ref="F8:G8"/>
    <mergeCell ref="I8:L8"/>
    <mergeCell ref="Y8:Y9"/>
    <mergeCell ref="Z8:Z9"/>
    <mergeCell ref="C11:E11"/>
    <mergeCell ref="F11:G11"/>
    <mergeCell ref="I11:L11"/>
    <mergeCell ref="B12:B13"/>
    <mergeCell ref="Z10:Z11"/>
    <mergeCell ref="B2:V2"/>
    <mergeCell ref="B4:H4"/>
    <mergeCell ref="F5:W5"/>
    <mergeCell ref="Z5:AB5"/>
    <mergeCell ref="AC5:AE5"/>
    <mergeCell ref="Y6:Y7"/>
    <mergeCell ref="Z6:Z7"/>
    <mergeCell ref="AA6:AA7"/>
    <mergeCell ref="AB6:AB7"/>
    <mergeCell ref="AC6:AC7"/>
    <mergeCell ref="AD6:AD7"/>
    <mergeCell ref="AE6:AE7"/>
    <mergeCell ref="C7:E7"/>
    <mergeCell ref="F7:H7"/>
    <mergeCell ref="I7:L7"/>
    <mergeCell ref="N7:W9"/>
    <mergeCell ref="AA8:AA9"/>
    <mergeCell ref="AB8:AB9"/>
    <mergeCell ref="AC8:AC9"/>
    <mergeCell ref="AD8:AD9"/>
  </mergeCells>
  <phoneticPr fontId="5"/>
  <conditionalFormatting sqref="B166:V166">
    <cfRule type="expression" dxfId="13" priority="5">
      <formula>$O$147="○"</formula>
    </cfRule>
  </conditionalFormatting>
  <conditionalFormatting sqref="H152:H153">
    <cfRule type="expression" dxfId="12" priority="4">
      <formula>$O$142="○"</formula>
    </cfRule>
  </conditionalFormatting>
  <conditionalFormatting sqref="H157:H162">
    <cfRule type="expression" dxfId="11" priority="1">
      <formula>$O$146="○"</formula>
    </cfRule>
  </conditionalFormatting>
  <conditionalFormatting sqref="Q152:V153">
    <cfRule type="expression" dxfId="10" priority="2">
      <formula>H152="○"</formula>
    </cfRule>
  </conditionalFormatting>
  <dataValidations count="12">
    <dataValidation type="list" allowBlank="1" showInputMessage="1" showErrorMessage="1" sqref="D175:G175" xr:uid="{5BF7B364-4E8E-4208-B6EC-CC6A8605A457}">
      <formula1>INDIRECT(B174)</formula1>
    </dataValidation>
    <dataValidation type="list" allowBlank="1" showInputMessage="1" showErrorMessage="1" sqref="D176:G182 D174:G174" xr:uid="{EC00154B-3CFB-48A3-930A-B09582675600}">
      <formula1>INDIRECT(B174)</formula1>
    </dataValidation>
    <dataValidation type="list" allowBlank="1" showInputMessage="1" showErrorMessage="1" sqref="E128:J132" xr:uid="{732AF356-EC7D-410E-A4F7-C92F5540A7DA}">
      <formula1>K.農村環境保全活動</formula1>
    </dataValidation>
    <dataValidation type="list" allowBlank="1" showInputMessage="1" showErrorMessage="1" sqref="Q153:V153" xr:uid="{9EE45B92-693C-4491-8E50-F99AB99E577E}">
      <formula1>E.高度な保全活動</formula1>
    </dataValidation>
    <dataValidation type="list" allowBlank="1" showInputMessage="1" showErrorMessage="1" sqref="D183:G183 D173:G173" xr:uid="{DD764342-7A62-4A28-82B9-5A0552BC30F5}">
      <formula1>INDIRECT($B$173)</formula1>
    </dataValidation>
    <dataValidation imeMode="off" allowBlank="1" showInputMessage="1" showErrorMessage="1" sqref="E54:G54 Q51 L51:L52 G51:G52 U14:V14 E65 C15 O66:Q66 S65 K65 I66:K66 C43" xr:uid="{7B85152F-5E8E-4E3F-87BE-E5C5B55B6D93}"/>
    <dataValidation type="decimal" imeMode="off" operator="greaterThanOrEqual" allowBlank="1" showInputMessage="1" showErrorMessage="1" sqref="N173:O183 Q173:R183" xr:uid="{4475CDB5-6A11-42ED-9ACC-C895AE7D9316}">
      <formula1>0.01</formula1>
    </dataValidation>
    <dataValidation type="whole" imeMode="off" operator="greaterThanOrEqual" allowBlank="1" showInputMessage="1" showErrorMessage="1" error="小数点以下を切り捨て、整数で入力してください。" sqref="C36:E41 C20:E20 C22:E22 C24:E24" xr:uid="{D67FFDF4-24D6-42D4-8FB6-9ED91FEB180F}">
      <formula1>0</formula1>
    </dataValidation>
    <dataValidation type="whole" operator="greaterThanOrEqual" allowBlank="1" showInputMessage="1" showErrorMessage="1" error="小数点以下を切り捨て、整数で記入してください。" sqref="C8:E13 C21 C23 C25" xr:uid="{57D4CEBC-2A0A-4ACF-AC4D-78EAA3D0A7F4}">
      <formula1>0</formula1>
    </dataValidation>
    <dataValidation type="list" allowBlank="1" showInputMessage="1" showErrorMessage="1" sqref="K4 E56 I56 M56 Q56 G58 J58 M84 O134:P134 J60 M60 P60 P58 R186 M72:M73 M58 G60 G62 B91:B93 M91:M93 B95:B97 M95:M96 B99:B102 M99:M101 B104:B107 M104:M106 O138:O147 V45 I186 M88 M75:M76 M78:M79 M81 V27:V28 O149 O113:O117 V31 Z134 Q25 Q27 V25 H152:H153 V39 O123:O132" xr:uid="{CFE038A8-8112-4B99-866C-10BF6AA5379F}">
      <formula1>B.○か空白</formula1>
    </dataValidation>
    <dataValidation type="list" allowBlank="1" showInputMessage="1" showErrorMessage="1" sqref="Q152:T152" xr:uid="{FDEAED11-EC7F-42A3-9817-8BAF129329F6}">
      <formula1>D.農村環境保全活動のテーマ</formula1>
    </dataValidation>
    <dataValidation type="list" allowBlank="1" showInputMessage="1" showErrorMessage="1" sqref="B173:C183" xr:uid="{C41557A9-7128-47CA-AD6C-04EEFDF9448F}">
      <formula1>F.施設</formula1>
    </dataValidation>
  </dataValidations>
  <printOptions horizontalCentered="1"/>
  <pageMargins left="0.59055118110236227" right="0.31496062992125984" top="0.74803149606299213" bottom="0.74803149606299213" header="0.31496062992125984" footer="0.31496062992125984"/>
  <pageSetup paperSize="9" scale="94" fitToHeight="0" orientation="portrait" r:id="rId1"/>
  <rowBreaks count="4" manualBreakCount="4">
    <brk id="48" max="22" man="1"/>
    <brk id="97" max="22" man="1"/>
    <brk id="134" max="22" man="1"/>
    <brk id="168"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E9ABD-F74C-4C83-80FC-4A874FF3B5CE}">
  <sheetPr codeName="Sheet7">
    <tabColor theme="8"/>
    <pageSetUpPr fitToPage="1"/>
  </sheetPr>
  <dimension ref="A1:AJ119"/>
  <sheetViews>
    <sheetView showGridLines="0" view="pageBreakPreview" zoomScale="102" zoomScaleNormal="100" zoomScaleSheetLayoutView="109" workbookViewId="0">
      <selection activeCell="S101" sqref="S101:V102"/>
    </sheetView>
  </sheetViews>
  <sheetFormatPr defaultColWidth="8.6328125" defaultRowHeight="18" customHeight="1" x14ac:dyDescent="0.2"/>
  <cols>
    <col min="1" max="1" width="3.08984375" style="42" customWidth="1"/>
    <col min="2" max="2" width="4.6328125" style="42" customWidth="1"/>
    <col min="3" max="3" width="3.6328125" style="42" customWidth="1"/>
    <col min="4" max="4" width="4.453125" style="42" customWidth="1"/>
    <col min="5" max="5" width="5.90625" style="42" customWidth="1"/>
    <col min="6" max="6" width="4.453125" style="42" customWidth="1"/>
    <col min="7" max="8" width="6.90625" style="42" customWidth="1"/>
    <col min="9" max="9" width="4.6328125" style="42" customWidth="1"/>
    <col min="10" max="11" width="4.08984375" style="42" customWidth="1"/>
    <col min="12" max="12" width="4.6328125" style="42" customWidth="1"/>
    <col min="13" max="15" width="4.08984375" style="42" customWidth="1"/>
    <col min="16" max="16" width="3" style="42" customWidth="1"/>
    <col min="17" max="18" width="4.08984375" style="42" customWidth="1"/>
    <col min="19" max="19" width="6.90625" style="42" customWidth="1"/>
    <col min="20" max="20" width="3" style="42" customWidth="1"/>
    <col min="21" max="21" width="4.08984375" style="42" customWidth="1"/>
    <col min="22" max="22" width="3.36328125" style="42" customWidth="1"/>
    <col min="23" max="23" width="2.90625" style="42" customWidth="1"/>
    <col min="24" max="24" width="4.08984375" style="42" customWidth="1"/>
    <col min="25" max="25" width="4.453125" style="42" customWidth="1"/>
    <col min="26" max="28" width="4.08984375" style="42" customWidth="1"/>
    <col min="29" max="85" width="4.6328125" style="42" customWidth="1"/>
    <col min="86" max="16384" width="8.6328125" style="42"/>
  </cols>
  <sheetData>
    <row r="1" spans="1:24" ht="22.5" customHeight="1" x14ac:dyDescent="0.2">
      <c r="A1" s="42" t="s">
        <v>130</v>
      </c>
      <c r="B1"/>
      <c r="C1"/>
      <c r="D1"/>
      <c r="E1"/>
      <c r="F1"/>
      <c r="G1"/>
      <c r="H1"/>
      <c r="I1"/>
      <c r="J1"/>
      <c r="K1"/>
      <c r="L1"/>
      <c r="M1"/>
      <c r="N1"/>
      <c r="O1"/>
      <c r="P1"/>
      <c r="Q1"/>
      <c r="R1"/>
      <c r="S1"/>
      <c r="T1"/>
      <c r="U1"/>
      <c r="V1"/>
      <c r="W1"/>
    </row>
    <row r="2" spans="1:24" s="41" customFormat="1" ht="21" customHeight="1" x14ac:dyDescent="0.2">
      <c r="B2" s="90" t="s">
        <v>430</v>
      </c>
      <c r="C2" s="1"/>
      <c r="D2" s="1"/>
      <c r="E2" s="1"/>
      <c r="F2" s="2"/>
      <c r="G2" s="2"/>
      <c r="H2" s="2"/>
      <c r="I2" s="112"/>
      <c r="J2" s="112"/>
      <c r="K2" s="112"/>
      <c r="L2" s="112"/>
      <c r="O2" s="249"/>
      <c r="P2" s="249"/>
      <c r="Q2" s="249"/>
      <c r="R2" s="249"/>
      <c r="S2" s="249"/>
      <c r="T2" s="249"/>
      <c r="U2" s="249"/>
    </row>
    <row r="3" spans="1:24" s="41" customFormat="1" ht="9.65" customHeight="1" x14ac:dyDescent="0.2">
      <c r="B3" s="90"/>
      <c r="C3" s="1"/>
      <c r="D3" s="1"/>
      <c r="E3" s="1"/>
      <c r="F3" s="2"/>
      <c r="G3" s="2"/>
      <c r="H3" s="2"/>
      <c r="I3" s="112"/>
      <c r="J3" s="112"/>
      <c r="K3" s="112"/>
      <c r="L3" s="112"/>
      <c r="O3" s="249"/>
      <c r="P3" s="249"/>
      <c r="Q3" s="249"/>
      <c r="R3" s="249"/>
      <c r="S3" s="249"/>
      <c r="T3" s="249"/>
      <c r="U3" s="249"/>
    </row>
    <row r="4" spans="1:24" s="41" customFormat="1" ht="21" customHeight="1" x14ac:dyDescent="0.2">
      <c r="A4" s="63"/>
      <c r="B4" s="898" t="s">
        <v>431</v>
      </c>
      <c r="C4" s="785"/>
      <c r="D4" s="785"/>
      <c r="E4" s="785"/>
      <c r="F4" s="785"/>
      <c r="G4" s="785"/>
      <c r="H4" s="785"/>
      <c r="I4" s="785"/>
      <c r="J4" s="785"/>
      <c r="K4" s="785"/>
      <c r="L4" s="785"/>
      <c r="M4" s="250" t="s">
        <v>389</v>
      </c>
      <c r="N4" s="63"/>
      <c r="O4" s="251"/>
      <c r="P4" s="251"/>
      <c r="Q4" s="251"/>
      <c r="R4" s="251"/>
      <c r="S4" s="251"/>
      <c r="T4" s="251"/>
      <c r="U4" s="251"/>
      <c r="V4" s="63"/>
    </row>
    <row r="5" spans="1:24" s="41" customFormat="1" ht="21" customHeight="1" x14ac:dyDescent="0.2">
      <c r="A5" s="63"/>
      <c r="B5" s="924" t="s">
        <v>432</v>
      </c>
      <c r="C5" s="925"/>
      <c r="D5" s="925"/>
      <c r="E5" s="925"/>
      <c r="F5" s="925"/>
      <c r="G5" s="925"/>
      <c r="H5" s="925"/>
      <c r="I5" s="925"/>
      <c r="J5" s="925"/>
      <c r="K5" s="925"/>
      <c r="L5" s="926"/>
      <c r="M5" s="243"/>
      <c r="N5" s="63" t="s">
        <v>433</v>
      </c>
      <c r="O5" s="251"/>
      <c r="P5" s="251"/>
      <c r="Q5" s="251"/>
      <c r="R5" s="63"/>
      <c r="S5" s="251"/>
      <c r="T5" s="251"/>
      <c r="U5" s="251"/>
      <c r="V5" s="63"/>
      <c r="X5" s="252" t="s">
        <v>434</v>
      </c>
    </row>
    <row r="6" spans="1:24" s="41" customFormat="1" ht="21" customHeight="1" x14ac:dyDescent="0.2">
      <c r="A6" s="63"/>
      <c r="B6" s="927" t="s">
        <v>435</v>
      </c>
      <c r="C6" s="928"/>
      <c r="D6" s="928"/>
      <c r="E6" s="928"/>
      <c r="F6" s="928"/>
      <c r="G6" s="928"/>
      <c r="H6" s="928"/>
      <c r="I6" s="928"/>
      <c r="J6" s="928"/>
      <c r="K6" s="928"/>
      <c r="L6" s="929"/>
      <c r="M6" s="243"/>
      <c r="N6" s="63" t="s">
        <v>436</v>
      </c>
      <c r="O6" s="251"/>
      <c r="P6" s="251"/>
      <c r="Q6" s="251"/>
      <c r="R6" s="63"/>
      <c r="S6" s="251"/>
      <c r="T6" s="251"/>
      <c r="U6" s="251"/>
      <c r="V6" s="63"/>
      <c r="X6" s="253" t="s">
        <v>437</v>
      </c>
    </row>
    <row r="7" spans="1:24" s="41" customFormat="1" ht="21" customHeight="1" x14ac:dyDescent="0.2">
      <c r="A7" s="63"/>
      <c r="B7" s="927" t="s">
        <v>438</v>
      </c>
      <c r="C7" s="928"/>
      <c r="D7" s="928"/>
      <c r="E7" s="928"/>
      <c r="F7" s="928"/>
      <c r="G7" s="928"/>
      <c r="H7" s="928"/>
      <c r="I7" s="928"/>
      <c r="J7" s="928"/>
      <c r="K7" s="928"/>
      <c r="L7" s="929"/>
      <c r="M7" s="243"/>
      <c r="N7" s="63" t="s">
        <v>439</v>
      </c>
      <c r="O7" s="251"/>
      <c r="P7" s="251"/>
      <c r="Q7" s="251"/>
      <c r="R7" s="63"/>
      <c r="S7" s="251"/>
      <c r="T7" s="251"/>
      <c r="U7" s="251"/>
      <c r="V7" s="63"/>
      <c r="X7" s="252" t="s">
        <v>440</v>
      </c>
    </row>
    <row r="8" spans="1:24" s="41" customFormat="1" ht="21" customHeight="1" x14ac:dyDescent="0.2">
      <c r="A8" s="63"/>
      <c r="B8" s="927" t="s">
        <v>441</v>
      </c>
      <c r="C8" s="928"/>
      <c r="D8" s="928"/>
      <c r="E8" s="928"/>
      <c r="F8" s="928"/>
      <c r="G8" s="928"/>
      <c r="H8" s="928"/>
      <c r="I8" s="928"/>
      <c r="J8" s="928"/>
      <c r="K8" s="928"/>
      <c r="L8" s="929"/>
      <c r="M8" s="243"/>
      <c r="N8" s="63" t="s">
        <v>442</v>
      </c>
      <c r="O8" s="251"/>
      <c r="P8" s="251"/>
      <c r="Q8" s="251"/>
      <c r="R8" s="63"/>
      <c r="S8" s="251"/>
      <c r="T8" s="251"/>
      <c r="U8" s="251"/>
      <c r="V8" s="63"/>
      <c r="X8" s="252" t="s">
        <v>443</v>
      </c>
    </row>
    <row r="9" spans="1:24" s="41" customFormat="1" ht="21" customHeight="1" x14ac:dyDescent="0.2">
      <c r="A9" s="63"/>
      <c r="B9" s="924" t="s">
        <v>444</v>
      </c>
      <c r="C9" s="925"/>
      <c r="D9" s="925"/>
      <c r="E9" s="925"/>
      <c r="F9" s="925"/>
      <c r="G9" s="925"/>
      <c r="H9" s="925"/>
      <c r="I9" s="925"/>
      <c r="J9" s="925"/>
      <c r="K9" s="925"/>
      <c r="L9" s="926"/>
      <c r="M9" s="243"/>
      <c r="N9" s="63" t="s">
        <v>445</v>
      </c>
      <c r="O9" s="251"/>
      <c r="P9" s="251"/>
      <c r="Q9" s="251"/>
      <c r="R9" s="63"/>
      <c r="S9" s="251"/>
      <c r="T9" s="251"/>
      <c r="U9" s="251"/>
      <c r="V9" s="63"/>
      <c r="X9" s="252" t="s">
        <v>446</v>
      </c>
    </row>
    <row r="10" spans="1:24" s="41" customFormat="1" ht="21" customHeight="1" x14ac:dyDescent="0.2">
      <c r="A10" s="63"/>
      <c r="B10" s="924" t="s">
        <v>447</v>
      </c>
      <c r="C10" s="925"/>
      <c r="D10" s="925"/>
      <c r="E10" s="925"/>
      <c r="F10" s="925"/>
      <c r="G10" s="925"/>
      <c r="H10" s="925"/>
      <c r="I10" s="925"/>
      <c r="J10" s="925"/>
      <c r="K10" s="925"/>
      <c r="L10" s="926"/>
      <c r="M10" s="243"/>
      <c r="N10" s="63" t="s">
        <v>448</v>
      </c>
      <c r="O10" s="251"/>
      <c r="P10" s="251"/>
      <c r="Q10" s="251"/>
      <c r="R10" s="63"/>
      <c r="S10" s="251"/>
      <c r="T10" s="251"/>
      <c r="U10" s="251"/>
      <c r="V10" s="63"/>
      <c r="X10" s="253" t="s">
        <v>437</v>
      </c>
    </row>
    <row r="11" spans="1:24" s="41" customFormat="1" ht="21" customHeight="1" x14ac:dyDescent="0.2">
      <c r="A11" s="63"/>
      <c r="B11" s="254"/>
      <c r="C11" s="255"/>
      <c r="D11" s="255"/>
      <c r="E11" s="255"/>
      <c r="F11" s="256"/>
      <c r="G11" s="256"/>
      <c r="H11" s="256"/>
      <c r="I11" s="257"/>
      <c r="J11" s="257"/>
      <c r="K11" s="257"/>
      <c r="L11" s="257"/>
      <c r="M11" s="63"/>
      <c r="N11" s="63"/>
      <c r="O11" s="251"/>
      <c r="P11" s="251"/>
      <c r="Q11" s="251"/>
      <c r="R11" s="251"/>
      <c r="S11" s="251"/>
      <c r="T11" s="251"/>
      <c r="U11" s="251"/>
      <c r="V11" s="63"/>
    </row>
    <row r="12" spans="1:24" ht="18.75" customHeight="1" x14ac:dyDescent="0.2">
      <c r="A12" s="936" t="s">
        <v>449</v>
      </c>
      <c r="B12" s="936"/>
      <c r="C12" s="936"/>
      <c r="D12" s="936"/>
      <c r="E12" s="936"/>
      <c r="F12" s="936"/>
      <c r="G12" s="936"/>
      <c r="H12" s="936"/>
      <c r="I12" s="936"/>
      <c r="J12" s="936"/>
      <c r="K12" s="936"/>
      <c r="L12" s="936"/>
      <c r="M12" s="936"/>
      <c r="N12" s="936"/>
      <c r="O12" s="936"/>
      <c r="P12" s="936"/>
      <c r="Q12" s="936"/>
      <c r="R12" s="936"/>
      <c r="S12" s="936"/>
      <c r="T12" s="936"/>
      <c r="U12" s="936"/>
      <c r="V12" s="936"/>
    </row>
    <row r="13" spans="1:24" ht="52.5" customHeight="1" x14ac:dyDescent="0.2">
      <c r="A13" s="136"/>
      <c r="B13" s="937" t="s">
        <v>450</v>
      </c>
      <c r="C13" s="938"/>
      <c r="D13" s="938"/>
      <c r="E13" s="938"/>
      <c r="F13" s="938"/>
      <c r="G13" s="938"/>
      <c r="H13" s="938"/>
      <c r="I13" s="938"/>
      <c r="J13" s="938"/>
      <c r="K13" s="938"/>
      <c r="L13" s="938"/>
      <c r="M13" s="938"/>
      <c r="N13" s="938"/>
      <c r="O13" s="938"/>
      <c r="P13" s="938"/>
      <c r="Q13" s="938"/>
      <c r="R13" s="938"/>
      <c r="S13" s="938"/>
      <c r="T13" s="938"/>
      <c r="U13" s="938"/>
      <c r="V13" s="939"/>
    </row>
    <row r="14" spans="1:24" ht="8.5" customHeight="1" x14ac:dyDescent="0.2">
      <c r="A14" s="136"/>
      <c r="B14" s="258"/>
    </row>
    <row r="15" spans="1:24" ht="18.75" customHeight="1" x14ac:dyDescent="0.2">
      <c r="A15" s="136"/>
      <c r="B15" s="63" t="s">
        <v>451</v>
      </c>
      <c r="O15" s="252" t="s">
        <v>452</v>
      </c>
      <c r="Q15" s="252"/>
    </row>
    <row r="16" spans="1:24" ht="21.75" customHeight="1" x14ac:dyDescent="0.2">
      <c r="A16" s="136"/>
      <c r="B16" s="940" t="s">
        <v>131</v>
      </c>
      <c r="C16" s="941"/>
      <c r="D16" s="941"/>
      <c r="E16" s="941"/>
      <c r="F16" s="941"/>
      <c r="G16" s="941"/>
      <c r="H16" s="941"/>
      <c r="I16" s="941"/>
      <c r="J16" s="941"/>
      <c r="K16" s="942"/>
      <c r="L16" s="943" t="s">
        <v>453</v>
      </c>
      <c r="M16" s="944"/>
      <c r="N16" s="944"/>
      <c r="O16" s="945" t="s">
        <v>379</v>
      </c>
      <c r="P16" s="945"/>
      <c r="Q16" s="945"/>
      <c r="R16" s="945"/>
    </row>
    <row r="17" spans="1:35" ht="21.75" customHeight="1" x14ac:dyDescent="0.2">
      <c r="A17" s="136"/>
      <c r="B17" s="930" t="s">
        <v>454</v>
      </c>
      <c r="C17" s="931"/>
      <c r="D17" s="931"/>
      <c r="E17" s="931"/>
      <c r="F17" s="931"/>
      <c r="G17" s="931"/>
      <c r="H17" s="931"/>
      <c r="I17" s="931"/>
      <c r="J17" s="931"/>
      <c r="K17" s="932"/>
      <c r="L17" s="933" t="str">
        <f>IF('別紙1 活動計画書'!O138="○","○","")</f>
        <v/>
      </c>
      <c r="M17" s="934"/>
      <c r="N17" s="934"/>
      <c r="O17" s="935"/>
      <c r="P17" s="935"/>
      <c r="Q17" s="935"/>
      <c r="R17" s="935"/>
    </row>
    <row r="18" spans="1:35" ht="21.75" customHeight="1" x14ac:dyDescent="0.2">
      <c r="A18" s="136"/>
      <c r="B18" s="930" t="s">
        <v>455</v>
      </c>
      <c r="C18" s="931"/>
      <c r="D18" s="931"/>
      <c r="E18" s="931"/>
      <c r="F18" s="931"/>
      <c r="G18" s="931"/>
      <c r="H18" s="931"/>
      <c r="I18" s="931"/>
      <c r="J18" s="931"/>
      <c r="K18" s="932"/>
      <c r="L18" s="933" t="str">
        <f>IF('別紙1 活動計画書'!O139="○","○","")</f>
        <v/>
      </c>
      <c r="M18" s="934"/>
      <c r="N18" s="934"/>
      <c r="O18" s="935"/>
      <c r="P18" s="935"/>
      <c r="Q18" s="935"/>
      <c r="R18" s="935"/>
    </row>
    <row r="19" spans="1:35" ht="21.75" customHeight="1" x14ac:dyDescent="0.2">
      <c r="A19" s="136"/>
      <c r="B19" s="930" t="s">
        <v>456</v>
      </c>
      <c r="C19" s="931"/>
      <c r="D19" s="931"/>
      <c r="E19" s="931"/>
      <c r="F19" s="931"/>
      <c r="G19" s="931"/>
      <c r="H19" s="931"/>
      <c r="I19" s="931"/>
      <c r="J19" s="931"/>
      <c r="K19" s="932"/>
      <c r="L19" s="933" t="str">
        <f>IF('別紙1 活動計画書'!O140="○","○","")</f>
        <v/>
      </c>
      <c r="M19" s="934"/>
      <c r="N19" s="934"/>
      <c r="O19" s="935"/>
      <c r="P19" s="935"/>
      <c r="Q19" s="935"/>
      <c r="R19" s="935"/>
    </row>
    <row r="20" spans="1:35" ht="21.75" customHeight="1" x14ac:dyDescent="0.2">
      <c r="A20" s="136"/>
      <c r="B20" s="930" t="s">
        <v>457</v>
      </c>
      <c r="C20" s="931"/>
      <c r="D20" s="931"/>
      <c r="E20" s="931"/>
      <c r="F20" s="931"/>
      <c r="G20" s="931"/>
      <c r="H20" s="931"/>
      <c r="I20" s="931"/>
      <c r="J20" s="931"/>
      <c r="K20" s="932"/>
      <c r="L20" s="933" t="str">
        <f>IF('別紙1 活動計画書'!O141="○","○","")</f>
        <v/>
      </c>
      <c r="M20" s="934"/>
      <c r="N20" s="934"/>
      <c r="O20" s="935"/>
      <c r="P20" s="935"/>
      <c r="Q20" s="935"/>
      <c r="R20" s="935"/>
    </row>
    <row r="21" spans="1:35" ht="21.75" customHeight="1" x14ac:dyDescent="0.2">
      <c r="A21" s="136"/>
      <c r="B21" s="930" t="s">
        <v>458</v>
      </c>
      <c r="C21" s="931"/>
      <c r="D21" s="931"/>
      <c r="E21" s="931"/>
      <c r="F21" s="931"/>
      <c r="G21" s="931"/>
      <c r="H21" s="931"/>
      <c r="I21" s="931"/>
      <c r="J21" s="931"/>
      <c r="K21" s="932"/>
      <c r="L21" s="933" t="str">
        <f>IF('別紙1 活動計画書'!O142="○","○","")</f>
        <v/>
      </c>
      <c r="M21" s="934"/>
      <c r="N21" s="934"/>
      <c r="O21" s="935"/>
      <c r="P21" s="935"/>
      <c r="Q21" s="935"/>
      <c r="R21" s="935"/>
    </row>
    <row r="22" spans="1:35" ht="21.75" customHeight="1" x14ac:dyDescent="0.2">
      <c r="A22" s="136"/>
      <c r="B22" s="930" t="s">
        <v>459</v>
      </c>
      <c r="C22" s="931"/>
      <c r="D22" s="931"/>
      <c r="E22" s="931"/>
      <c r="F22" s="931"/>
      <c r="G22" s="931"/>
      <c r="H22" s="931"/>
      <c r="I22" s="931"/>
      <c r="J22" s="931"/>
      <c r="K22" s="932"/>
      <c r="L22" s="933" t="str">
        <f>IF('別紙1 活動計画書'!O143="○","○","")</f>
        <v/>
      </c>
      <c r="M22" s="934"/>
      <c r="N22" s="934"/>
      <c r="O22" s="935"/>
      <c r="P22" s="935"/>
      <c r="Q22" s="935"/>
      <c r="R22" s="935"/>
    </row>
    <row r="23" spans="1:35" ht="21.75" customHeight="1" x14ac:dyDescent="0.2">
      <c r="A23" s="136"/>
      <c r="B23" s="930" t="s">
        <v>460</v>
      </c>
      <c r="C23" s="931"/>
      <c r="D23" s="931"/>
      <c r="E23" s="931"/>
      <c r="F23" s="931"/>
      <c r="G23" s="931"/>
      <c r="H23" s="931"/>
      <c r="I23" s="931"/>
      <c r="J23" s="931"/>
      <c r="K23" s="932"/>
      <c r="L23" s="933" t="str">
        <f>IF('別紙1 活動計画書'!O144="○","○","")</f>
        <v/>
      </c>
      <c r="M23" s="934"/>
      <c r="N23" s="934"/>
      <c r="O23" s="935"/>
      <c r="P23" s="935"/>
      <c r="Q23" s="935"/>
      <c r="R23" s="935"/>
    </row>
    <row r="24" spans="1:35" ht="21.75" customHeight="1" x14ac:dyDescent="0.2">
      <c r="A24" s="136"/>
      <c r="B24" s="946" t="s">
        <v>461</v>
      </c>
      <c r="C24" s="947"/>
      <c r="D24" s="947"/>
      <c r="E24" s="947"/>
      <c r="F24" s="947"/>
      <c r="G24" s="947"/>
      <c r="H24" s="947"/>
      <c r="I24" s="947"/>
      <c r="J24" s="947"/>
      <c r="K24" s="948"/>
      <c r="L24" s="933" t="str">
        <f>IF('別紙1 活動計画書'!O145="○","○","")</f>
        <v/>
      </c>
      <c r="M24" s="934"/>
      <c r="N24" s="934"/>
      <c r="O24" s="935"/>
      <c r="P24" s="935"/>
      <c r="Q24" s="935"/>
      <c r="R24" s="935"/>
    </row>
    <row r="25" spans="1:35" ht="21.75" customHeight="1" x14ac:dyDescent="0.2">
      <c r="A25" s="136"/>
      <c r="B25" s="930" t="s">
        <v>462</v>
      </c>
      <c r="C25" s="931"/>
      <c r="D25" s="931"/>
      <c r="E25" s="931"/>
      <c r="F25" s="931"/>
      <c r="G25" s="931"/>
      <c r="H25" s="931"/>
      <c r="I25" s="931"/>
      <c r="J25" s="931"/>
      <c r="K25" s="932"/>
      <c r="L25" s="933" t="str">
        <f>IF('別紙1 活動計画書'!O146="○","○","")</f>
        <v/>
      </c>
      <c r="M25" s="934"/>
      <c r="N25" s="934"/>
      <c r="O25" s="935"/>
      <c r="P25" s="935"/>
      <c r="Q25" s="935"/>
      <c r="R25" s="935"/>
      <c r="S25" s="259"/>
      <c r="T25" s="260"/>
      <c r="U25" s="260"/>
      <c r="V25" s="260"/>
      <c r="W25" s="260"/>
    </row>
    <row r="26" spans="1:35" ht="21.75" customHeight="1" x14ac:dyDescent="0.2">
      <c r="A26" s="136"/>
      <c r="B26" s="930" t="s">
        <v>463</v>
      </c>
      <c r="C26" s="931"/>
      <c r="D26" s="931"/>
      <c r="E26" s="931"/>
      <c r="F26" s="931"/>
      <c r="G26" s="931"/>
      <c r="H26" s="931"/>
      <c r="I26" s="931"/>
      <c r="J26" s="931"/>
      <c r="K26" s="932"/>
      <c r="L26" s="933" t="str">
        <f>IF('別紙1 活動計画書'!O147="○","○","")</f>
        <v/>
      </c>
      <c r="M26" s="934"/>
      <c r="N26" s="934"/>
      <c r="O26" s="935"/>
      <c r="P26" s="935"/>
      <c r="Q26" s="935"/>
      <c r="R26" s="935"/>
      <c r="S26" s="259"/>
      <c r="T26" s="260"/>
      <c r="U26" s="260"/>
      <c r="V26" s="260"/>
      <c r="W26" s="260"/>
    </row>
    <row r="27" spans="1:35" ht="11.15" customHeight="1" x14ac:dyDescent="0.2">
      <c r="A27" s="136"/>
      <c r="B27" s="261"/>
      <c r="C27" s="261"/>
      <c r="D27" s="261"/>
      <c r="E27" s="261"/>
      <c r="F27" s="261"/>
      <c r="G27" s="261"/>
      <c r="H27" s="261"/>
      <c r="I27" s="261"/>
      <c r="J27" s="261"/>
      <c r="K27" s="261"/>
      <c r="L27" s="471"/>
      <c r="M27" s="471"/>
      <c r="N27" s="471"/>
      <c r="O27" s="471"/>
      <c r="P27" s="471"/>
      <c r="Q27" s="471"/>
      <c r="R27" s="471"/>
    </row>
    <row r="28" spans="1:35" ht="10.5" customHeight="1" x14ac:dyDescent="0.2">
      <c r="A28" s="136"/>
    </row>
    <row r="29" spans="1:35" s="41" customFormat="1" ht="24.75" customHeight="1" x14ac:dyDescent="0.2">
      <c r="B29" s="453" t="s">
        <v>10</v>
      </c>
      <c r="C29" s="949" t="s">
        <v>11</v>
      </c>
      <c r="D29" s="950"/>
      <c r="E29" s="951"/>
      <c r="F29" s="574" t="s">
        <v>12</v>
      </c>
      <c r="G29" s="952"/>
      <c r="H29" s="575"/>
      <c r="I29" s="574" t="s">
        <v>13</v>
      </c>
      <c r="J29" s="952"/>
      <c r="K29" s="952"/>
      <c r="L29" s="575"/>
      <c r="N29" s="712" t="s">
        <v>14</v>
      </c>
      <c r="O29" s="712"/>
      <c r="P29" s="712"/>
      <c r="Q29" s="712"/>
      <c r="R29" s="712"/>
      <c r="S29" s="712"/>
      <c r="T29" s="712"/>
      <c r="U29" s="712"/>
      <c r="V29" s="712"/>
      <c r="W29" s="465"/>
      <c r="Z29" s="474"/>
      <c r="AA29" s="474"/>
      <c r="AB29" s="474"/>
      <c r="AC29" s="474"/>
      <c r="AD29" s="474"/>
      <c r="AE29" s="474"/>
      <c r="AF29" s="474"/>
      <c r="AG29" s="474"/>
      <c r="AH29" s="474"/>
      <c r="AI29" s="474"/>
    </row>
    <row r="30" spans="1:35" s="41" customFormat="1" ht="12" customHeight="1" x14ac:dyDescent="0.2">
      <c r="A30" s="105"/>
      <c r="B30" s="662" t="s">
        <v>1</v>
      </c>
      <c r="C30" s="953"/>
      <c r="D30" s="954"/>
      <c r="E30" s="955"/>
      <c r="F30" s="956"/>
      <c r="G30" s="957"/>
      <c r="H30" s="506"/>
      <c r="I30" s="667">
        <f>INT(C30*F30/10)</f>
        <v>0</v>
      </c>
      <c r="J30" s="667"/>
      <c r="K30" s="667"/>
      <c r="L30" s="667"/>
      <c r="N30" s="712"/>
      <c r="O30" s="712"/>
      <c r="P30" s="712"/>
      <c r="Q30" s="712"/>
      <c r="R30" s="712"/>
      <c r="S30" s="712"/>
      <c r="T30" s="712"/>
      <c r="U30" s="712"/>
      <c r="V30" s="712"/>
      <c r="W30" s="465"/>
      <c r="Z30" s="474"/>
      <c r="AA30" s="474"/>
      <c r="AB30" s="474"/>
      <c r="AC30" s="474"/>
      <c r="AD30" s="474"/>
      <c r="AE30" s="474"/>
      <c r="AF30" s="474"/>
      <c r="AG30" s="474"/>
      <c r="AH30" s="474"/>
      <c r="AI30" s="474"/>
    </row>
    <row r="31" spans="1:35" s="41" customFormat="1" ht="24.75" customHeight="1" x14ac:dyDescent="0.2">
      <c r="A31" s="105"/>
      <c r="B31" s="663"/>
      <c r="C31" s="958" t="str">
        <f>IF($M$5="○",'別紙1 活動計画書'!C21,"")</f>
        <v/>
      </c>
      <c r="D31" s="959"/>
      <c r="E31" s="960"/>
      <c r="F31" s="961"/>
      <c r="G31" s="962"/>
      <c r="H31" s="507" t="s">
        <v>15</v>
      </c>
      <c r="I31" s="744" t="str">
        <f>IFERROR(INT(C31*F31/10),"")</f>
        <v/>
      </c>
      <c r="J31" s="745"/>
      <c r="K31" s="745"/>
      <c r="L31" s="688"/>
      <c r="N31" s="465"/>
      <c r="O31" s="465"/>
      <c r="P31" s="465"/>
      <c r="Q31" s="465"/>
      <c r="R31" s="465"/>
      <c r="S31" s="465"/>
      <c r="T31" s="465"/>
      <c r="U31" s="465"/>
      <c r="V31" s="465"/>
      <c r="W31" s="465"/>
      <c r="Z31" s="753"/>
      <c r="AA31" s="753"/>
      <c r="AB31" s="262"/>
      <c r="AC31" s="474"/>
      <c r="AD31" s="474"/>
      <c r="AE31" s="474"/>
      <c r="AF31" s="474"/>
      <c r="AG31" s="474"/>
      <c r="AH31" s="474"/>
      <c r="AI31" s="474"/>
    </row>
    <row r="32" spans="1:35" s="41" customFormat="1" ht="12" customHeight="1" x14ac:dyDescent="0.2">
      <c r="A32" s="105"/>
      <c r="B32" s="662" t="s">
        <v>16</v>
      </c>
      <c r="C32" s="963"/>
      <c r="D32" s="963"/>
      <c r="E32" s="963"/>
      <c r="F32" s="956"/>
      <c r="G32" s="957"/>
      <c r="H32" s="506"/>
      <c r="I32" s="667">
        <f t="shared" ref="I32:I34" si="0">INT(C32*F32/10)</f>
        <v>0</v>
      </c>
      <c r="J32" s="667"/>
      <c r="K32" s="667"/>
      <c r="L32" s="667"/>
      <c r="N32" s="712" t="s">
        <v>464</v>
      </c>
      <c r="O32" s="712"/>
      <c r="P32" s="712"/>
      <c r="Q32" s="712"/>
      <c r="R32" s="712"/>
      <c r="S32" s="712"/>
      <c r="T32" s="712"/>
      <c r="U32" s="712"/>
      <c r="V32" s="712"/>
      <c r="W32" s="465"/>
      <c r="Z32" s="964"/>
      <c r="AA32" s="964"/>
      <c r="AB32" s="263"/>
      <c r="AC32" s="474"/>
      <c r="AD32" s="474"/>
      <c r="AE32" s="474"/>
      <c r="AF32" s="474"/>
      <c r="AG32" s="474"/>
      <c r="AH32" s="474"/>
      <c r="AI32" s="474"/>
    </row>
    <row r="33" spans="1:35" s="41" customFormat="1" ht="24.75" customHeight="1" x14ac:dyDescent="0.2">
      <c r="A33" s="105"/>
      <c r="B33" s="663"/>
      <c r="C33" s="958" t="str">
        <f>IF($M$5="○",'別紙1 活動計画書'!C23,"")</f>
        <v/>
      </c>
      <c r="D33" s="959"/>
      <c r="E33" s="960"/>
      <c r="F33" s="961"/>
      <c r="G33" s="962"/>
      <c r="H33" s="507" t="s">
        <v>15</v>
      </c>
      <c r="I33" s="744" t="str">
        <f>IFERROR(INT(C33*F33/10),"")</f>
        <v/>
      </c>
      <c r="J33" s="745"/>
      <c r="K33" s="745"/>
      <c r="L33" s="688"/>
      <c r="N33" s="712"/>
      <c r="O33" s="712"/>
      <c r="P33" s="712"/>
      <c r="Q33" s="712"/>
      <c r="R33" s="712"/>
      <c r="S33" s="712"/>
      <c r="T33" s="712"/>
      <c r="U33" s="712"/>
      <c r="V33" s="712"/>
      <c r="W33" s="465"/>
      <c r="Z33" s="753"/>
      <c r="AA33" s="753"/>
      <c r="AB33" s="262"/>
      <c r="AC33" s="474"/>
      <c r="AD33" s="474"/>
      <c r="AE33" s="474"/>
      <c r="AF33" s="474"/>
      <c r="AG33" s="474"/>
      <c r="AH33" s="474"/>
      <c r="AI33" s="474"/>
    </row>
    <row r="34" spans="1:35" s="41" customFormat="1" ht="12" customHeight="1" x14ac:dyDescent="0.2">
      <c r="A34" s="105"/>
      <c r="B34" s="662" t="s">
        <v>18</v>
      </c>
      <c r="C34" s="963"/>
      <c r="D34" s="963"/>
      <c r="E34" s="963"/>
      <c r="F34" s="956"/>
      <c r="G34" s="957"/>
      <c r="H34" s="506"/>
      <c r="I34" s="667">
        <f t="shared" si="0"/>
        <v>0</v>
      </c>
      <c r="J34" s="667"/>
      <c r="K34" s="667"/>
      <c r="L34" s="667"/>
      <c r="N34" s="965"/>
      <c r="O34" s="965"/>
      <c r="P34" s="965"/>
      <c r="Q34" s="965"/>
      <c r="R34" s="965"/>
      <c r="S34" s="965"/>
      <c r="T34" s="965"/>
      <c r="U34" s="965"/>
      <c r="V34" s="965"/>
      <c r="W34" s="465"/>
      <c r="Z34" s="964"/>
      <c r="AA34" s="964"/>
      <c r="AB34" s="263"/>
      <c r="AC34" s="474"/>
      <c r="AD34" s="474"/>
      <c r="AE34" s="474"/>
      <c r="AF34" s="474"/>
      <c r="AG34" s="474"/>
      <c r="AH34" s="474"/>
      <c r="AI34" s="474"/>
    </row>
    <row r="35" spans="1:35" s="41" customFormat="1" ht="24.75" customHeight="1" thickBot="1" x14ac:dyDescent="0.25">
      <c r="B35" s="675"/>
      <c r="C35" s="958" t="str">
        <f>IF($M$5="○",'別紙1 活動計画書'!C25,"")</f>
        <v/>
      </c>
      <c r="D35" s="959"/>
      <c r="E35" s="960"/>
      <c r="F35" s="966"/>
      <c r="G35" s="967"/>
      <c r="H35" s="508" t="s">
        <v>15</v>
      </c>
      <c r="I35" s="968" t="str">
        <f>IFERROR(INT(C35*F35/10),"")</f>
        <v/>
      </c>
      <c r="J35" s="969"/>
      <c r="K35" s="969"/>
      <c r="L35" s="970"/>
      <c r="N35" s="965"/>
      <c r="O35" s="965"/>
      <c r="P35" s="965"/>
      <c r="Q35" s="965"/>
      <c r="R35" s="965"/>
      <c r="S35" s="965"/>
      <c r="T35" s="965"/>
      <c r="U35" s="965"/>
      <c r="V35" s="965"/>
      <c r="W35" s="465"/>
      <c r="Z35" s="753"/>
      <c r="AA35" s="753"/>
      <c r="AB35" s="262"/>
      <c r="AC35" s="474"/>
      <c r="AD35" s="474"/>
      <c r="AE35" s="474"/>
      <c r="AF35" s="474"/>
      <c r="AG35" s="474"/>
      <c r="AH35" s="474"/>
      <c r="AI35" s="474"/>
    </row>
    <row r="36" spans="1:35" s="41" customFormat="1" ht="12" customHeight="1" thickTop="1" x14ac:dyDescent="0.2">
      <c r="B36" s="971" t="s">
        <v>21</v>
      </c>
      <c r="C36" s="972">
        <f>INT(SUM(C30,C32,C34))</f>
        <v>0</v>
      </c>
      <c r="D36" s="973"/>
      <c r="E36" s="973"/>
      <c r="F36" s="974"/>
      <c r="G36" s="975"/>
      <c r="H36" s="976"/>
      <c r="I36" s="980">
        <f>SUM(I30,I32,I34)</f>
        <v>0</v>
      </c>
      <c r="J36" s="980"/>
      <c r="K36" s="980"/>
      <c r="L36" s="981"/>
      <c r="N36" s="485"/>
      <c r="O36" s="485"/>
      <c r="P36" s="485"/>
      <c r="Q36" s="485"/>
      <c r="R36" s="485"/>
      <c r="S36" s="485"/>
      <c r="T36" s="485"/>
      <c r="U36" s="485"/>
      <c r="V36" s="485"/>
      <c r="W36" s="264"/>
      <c r="Z36" s="964"/>
      <c r="AA36" s="964"/>
      <c r="AB36" s="265"/>
      <c r="AC36" s="474"/>
      <c r="AD36" s="474"/>
      <c r="AE36" s="474"/>
      <c r="AF36" s="474"/>
      <c r="AG36" s="474"/>
      <c r="AH36" s="474"/>
      <c r="AI36" s="474"/>
    </row>
    <row r="37" spans="1:35" s="41" customFormat="1" ht="24.75" customHeight="1" x14ac:dyDescent="0.2">
      <c r="B37" s="663"/>
      <c r="C37" s="982">
        <f>INT(SUM(C31,C33,C35))</f>
        <v>0</v>
      </c>
      <c r="D37" s="983"/>
      <c r="E37" s="984"/>
      <c r="F37" s="977"/>
      <c r="G37" s="978"/>
      <c r="H37" s="979"/>
      <c r="I37" s="744">
        <f>SUM(I31,I33,I35)</f>
        <v>0</v>
      </c>
      <c r="J37" s="745"/>
      <c r="K37" s="745"/>
      <c r="L37" s="688"/>
      <c r="N37" s="264"/>
      <c r="O37" s="264"/>
      <c r="P37" s="264"/>
      <c r="Q37" s="264"/>
      <c r="R37" s="264"/>
      <c r="S37" s="264"/>
      <c r="T37" s="264"/>
      <c r="U37" s="264"/>
      <c r="V37" s="264"/>
      <c r="W37" s="264"/>
      <c r="Z37" s="474"/>
      <c r="AA37" s="474"/>
      <c r="AB37" s="474"/>
      <c r="AC37" s="474"/>
      <c r="AD37" s="474"/>
      <c r="AE37" s="474"/>
      <c r="AF37" s="474"/>
      <c r="AG37" s="474"/>
      <c r="AH37" s="474"/>
      <c r="AI37" s="474"/>
    </row>
    <row r="38" spans="1:35" ht="11.25" customHeight="1" x14ac:dyDescent="0.2">
      <c r="B38" s="472"/>
      <c r="C38" s="472"/>
      <c r="D38" s="472"/>
      <c r="E38" s="472"/>
      <c r="F38" s="472"/>
      <c r="G38" s="472"/>
      <c r="H38" s="472"/>
      <c r="I38" s="472"/>
      <c r="J38" s="472"/>
      <c r="K38" s="472"/>
      <c r="L38" s="472"/>
      <c r="N38" s="474"/>
      <c r="O38" s="474"/>
      <c r="P38" s="474"/>
      <c r="Q38" s="474"/>
      <c r="R38" s="474"/>
      <c r="S38" s="474"/>
      <c r="T38" s="474"/>
      <c r="U38" s="474"/>
      <c r="V38" s="474"/>
      <c r="W38" s="474"/>
    </row>
    <row r="39" spans="1:35" ht="21" customHeight="1" x14ac:dyDescent="0.2">
      <c r="A39" s="996" t="s">
        <v>465</v>
      </c>
      <c r="B39" s="996"/>
      <c r="C39" s="996"/>
      <c r="D39" s="996"/>
      <c r="E39" s="996"/>
      <c r="F39" s="996"/>
      <c r="G39" s="996"/>
      <c r="H39" s="996"/>
      <c r="I39" s="996"/>
      <c r="J39" s="996"/>
      <c r="K39" s="996"/>
      <c r="L39" s="996"/>
      <c r="M39" s="996"/>
      <c r="N39" s="996"/>
      <c r="O39" s="996"/>
      <c r="P39" s="996"/>
      <c r="Q39" s="996"/>
      <c r="R39" s="996"/>
      <c r="S39" s="996"/>
      <c r="T39" s="996"/>
      <c r="U39" s="996"/>
      <c r="V39" s="996"/>
      <c r="W39" s="474"/>
    </row>
    <row r="40" spans="1:35" ht="21" customHeight="1" x14ac:dyDescent="0.2">
      <c r="A40" s="136"/>
      <c r="B40" s="258" t="s">
        <v>132</v>
      </c>
      <c r="P40" s="452"/>
      <c r="Q40" s="452"/>
      <c r="R40" s="452"/>
      <c r="S40" s="452"/>
      <c r="T40" s="452"/>
      <c r="U40" s="452"/>
      <c r="V40" s="452"/>
      <c r="W40" s="452"/>
    </row>
    <row r="41" spans="1:35" ht="21" customHeight="1" x14ac:dyDescent="0.2">
      <c r="A41" s="136"/>
      <c r="B41" s="90" t="s">
        <v>133</v>
      </c>
      <c r="C41" s="91"/>
      <c r="D41" s="91"/>
      <c r="E41" s="91"/>
      <c r="F41" s="91"/>
      <c r="M41" s="997"/>
      <c r="N41" s="998"/>
      <c r="P41" s="452"/>
      <c r="Q41" s="452"/>
      <c r="R41" s="452"/>
      <c r="S41" s="452"/>
      <c r="T41" s="452"/>
      <c r="U41" s="452"/>
      <c r="V41" s="452"/>
      <c r="W41" s="452"/>
    </row>
    <row r="42" spans="1:35" ht="21" customHeight="1" x14ac:dyDescent="0.2">
      <c r="A42" s="136"/>
      <c r="B42" s="90" t="s">
        <v>134</v>
      </c>
      <c r="C42" s="90"/>
      <c r="D42" s="90"/>
      <c r="E42" s="90"/>
      <c r="F42" s="91"/>
      <c r="L42" s="41"/>
      <c r="M42" s="41"/>
      <c r="P42" s="132"/>
      <c r="Q42" s="132"/>
      <c r="R42" s="132"/>
      <c r="S42" s="132"/>
      <c r="T42" s="132"/>
      <c r="U42" s="132"/>
      <c r="V42" s="132"/>
      <c r="W42" s="132"/>
    </row>
    <row r="43" spans="1:35" ht="21" customHeight="1" x14ac:dyDescent="0.2">
      <c r="A43" s="136"/>
      <c r="B43" s="88" t="s">
        <v>135</v>
      </c>
      <c r="C43" s="41" t="s">
        <v>136</v>
      </c>
      <c r="D43" s="41"/>
      <c r="E43" s="41"/>
    </row>
    <row r="44" spans="1:35" s="41" customFormat="1" ht="21" customHeight="1" x14ac:dyDescent="0.2">
      <c r="A44" s="266"/>
      <c r="B44" s="267"/>
      <c r="E44" s="41" t="s">
        <v>137</v>
      </c>
      <c r="H44" s="41" t="s">
        <v>138</v>
      </c>
      <c r="I44" s="985">
        <v>0</v>
      </c>
      <c r="J44" s="986"/>
      <c r="K44" s="987" t="s">
        <v>139</v>
      </c>
      <c r="L44" s="988"/>
      <c r="M44" s="989">
        <v>0</v>
      </c>
      <c r="N44" s="990"/>
      <c r="O44" s="268" t="s">
        <v>140</v>
      </c>
      <c r="P44" s="991">
        <f>I44+M44</f>
        <v>0</v>
      </c>
      <c r="Q44" s="991"/>
      <c r="R44" s="991"/>
      <c r="S44" s="991"/>
      <c r="U44" s="132"/>
    </row>
    <row r="45" spans="1:35" s="41" customFormat="1" ht="21" customHeight="1" x14ac:dyDescent="0.2">
      <c r="A45" s="266"/>
      <c r="B45" s="267"/>
      <c r="E45" s="41" t="s">
        <v>141</v>
      </c>
      <c r="H45" s="41" t="s">
        <v>138</v>
      </c>
      <c r="I45" s="985">
        <v>0</v>
      </c>
      <c r="J45" s="986"/>
      <c r="K45" s="987" t="s">
        <v>139</v>
      </c>
      <c r="L45" s="988"/>
      <c r="M45" s="989">
        <v>0</v>
      </c>
      <c r="N45" s="990"/>
      <c r="O45" s="268" t="s">
        <v>140</v>
      </c>
      <c r="P45" s="991">
        <f>I45+M45</f>
        <v>0</v>
      </c>
      <c r="Q45" s="991"/>
      <c r="R45" s="991"/>
      <c r="S45" s="991"/>
      <c r="U45" s="41" t="s">
        <v>142</v>
      </c>
    </row>
    <row r="46" spans="1:35" ht="5.25" customHeight="1" x14ac:dyDescent="0.2">
      <c r="A46" s="136"/>
      <c r="B46" s="88"/>
      <c r="D46" s="41"/>
      <c r="H46" s="203"/>
      <c r="L46" s="269"/>
      <c r="M46" s="269"/>
      <c r="O46" s="41"/>
      <c r="S46" s="270"/>
      <c r="T46" s="270"/>
      <c r="V46" s="41"/>
    </row>
    <row r="47" spans="1:35" s="41" customFormat="1" ht="21.75" customHeight="1" x14ac:dyDescent="0.2">
      <c r="A47" s="266"/>
      <c r="B47" s="267"/>
      <c r="E47" s="41" t="s">
        <v>21</v>
      </c>
      <c r="H47" s="41" t="s">
        <v>138</v>
      </c>
      <c r="I47" s="992">
        <f>I44+I45</f>
        <v>0</v>
      </c>
      <c r="J47" s="993"/>
      <c r="K47" s="987" t="s">
        <v>139</v>
      </c>
      <c r="L47" s="988"/>
      <c r="M47" s="994">
        <f>M44+M45</f>
        <v>0</v>
      </c>
      <c r="N47" s="995"/>
      <c r="O47" s="268" t="s">
        <v>140</v>
      </c>
      <c r="P47" s="991">
        <f>I47+M47</f>
        <v>0</v>
      </c>
      <c r="Q47" s="991"/>
      <c r="R47" s="991"/>
      <c r="S47" s="991"/>
      <c r="U47" s="41" t="s">
        <v>143</v>
      </c>
    </row>
    <row r="48" spans="1:35" ht="6" customHeight="1" x14ac:dyDescent="0.2">
      <c r="A48" s="136"/>
      <c r="B48" s="88"/>
      <c r="E48" s="41"/>
      <c r="H48" s="203"/>
      <c r="I48" s="269"/>
      <c r="J48" s="269"/>
      <c r="L48" s="41"/>
      <c r="N48" s="270"/>
      <c r="O48" s="270"/>
      <c r="R48" s="41"/>
      <c r="U48" s="132"/>
    </row>
    <row r="49" spans="1:35" s="41" customFormat="1" ht="21.75" customHeight="1" x14ac:dyDescent="0.2">
      <c r="A49" s="266"/>
      <c r="B49" s="267" t="s">
        <v>135</v>
      </c>
      <c r="C49" s="205" t="s">
        <v>144</v>
      </c>
      <c r="D49" s="132"/>
      <c r="E49" s="132"/>
      <c r="F49" s="132"/>
      <c r="G49" s="999" t="str">
        <f>IFERROR(P45/P47,"%")</f>
        <v>%</v>
      </c>
      <c r="H49" s="1000"/>
      <c r="J49" s="268" t="s">
        <v>145</v>
      </c>
      <c r="K49" s="271"/>
      <c r="L49" s="271"/>
      <c r="R49" s="272"/>
      <c r="S49" s="272"/>
      <c r="T49" s="132"/>
      <c r="U49" s="132"/>
    </row>
    <row r="50" spans="1:35" s="41" customFormat="1" ht="18.75" customHeight="1" x14ac:dyDescent="0.2">
      <c r="A50" s="266"/>
      <c r="B50" s="90" t="s">
        <v>340</v>
      </c>
      <c r="C50" s="90"/>
      <c r="D50" s="90"/>
      <c r="E50" s="90"/>
      <c r="F50" s="90"/>
      <c r="G50" s="90"/>
      <c r="H50" s="90"/>
      <c r="I50" s="90"/>
      <c r="J50" s="90"/>
      <c r="K50" s="90"/>
      <c r="L50" s="90"/>
      <c r="M50" s="90"/>
      <c r="N50" s="90"/>
      <c r="O50" s="90"/>
    </row>
    <row r="51" spans="1:35" s="41" customFormat="1" ht="21.75" customHeight="1" x14ac:dyDescent="0.2">
      <c r="A51" s="266"/>
      <c r="C51" s="1001" t="s">
        <v>351</v>
      </c>
      <c r="D51" s="1002"/>
      <c r="E51" s="992">
        <f>I47</f>
        <v>0</v>
      </c>
      <c r="F51" s="993"/>
      <c r="G51" s="1003" t="s">
        <v>146</v>
      </c>
      <c r="H51" s="1004"/>
      <c r="I51" s="1004"/>
      <c r="J51" s="1004"/>
      <c r="K51" s="1004"/>
      <c r="L51" s="1004"/>
      <c r="M51" s="1004"/>
      <c r="N51" s="1004"/>
      <c r="O51" s="1004"/>
      <c r="P51" s="1004"/>
      <c r="Q51" s="985">
        <v>0</v>
      </c>
      <c r="R51" s="986"/>
      <c r="Y51" s="273"/>
    </row>
    <row r="52" spans="1:35" s="41" customFormat="1" ht="21.75" customHeight="1" x14ac:dyDescent="0.2">
      <c r="A52" s="266"/>
      <c r="C52" s="90" t="s">
        <v>140</v>
      </c>
      <c r="D52" s="1005" t="s">
        <v>147</v>
      </c>
      <c r="E52" s="1005"/>
      <c r="F52" s="1005"/>
      <c r="G52" s="1005"/>
      <c r="H52" s="1005"/>
      <c r="I52" s="1005"/>
      <c r="J52" s="1006"/>
      <c r="K52" s="1007">
        <f>E51+Q51</f>
        <v>0</v>
      </c>
      <c r="L52" s="1007"/>
      <c r="M52" s="1008" t="s">
        <v>148</v>
      </c>
      <c r="N52" s="1001"/>
      <c r="O52" s="1001"/>
      <c r="P52" s="1001"/>
      <c r="Q52" s="1002"/>
      <c r="R52" s="992">
        <f>ROUNDUP(K52*0.8,0)</f>
        <v>0</v>
      </c>
      <c r="S52" s="993"/>
      <c r="T52" s="90" t="s">
        <v>149</v>
      </c>
    </row>
    <row r="53" spans="1:35" s="41" customFormat="1" ht="21.75" customHeight="1" x14ac:dyDescent="0.2">
      <c r="A53" s="266"/>
      <c r="B53" s="274"/>
      <c r="C53" s="90" t="s">
        <v>150</v>
      </c>
      <c r="D53" s="90"/>
      <c r="E53" s="90"/>
      <c r="F53" s="275"/>
      <c r="G53" s="90"/>
      <c r="H53" s="90"/>
      <c r="I53" s="90"/>
      <c r="J53" s="90"/>
      <c r="K53" s="90"/>
      <c r="L53" s="90"/>
      <c r="M53" s="90"/>
      <c r="N53" s="90"/>
      <c r="O53" s="90"/>
      <c r="P53" s="90"/>
      <c r="Q53" s="90"/>
      <c r="R53" s="90"/>
      <c r="S53" s="90"/>
      <c r="T53" s="90"/>
      <c r="U53" s="90"/>
      <c r="V53" s="90"/>
    </row>
    <row r="54" spans="1:35" s="41" customFormat="1" ht="18.75" customHeight="1" x14ac:dyDescent="0.2">
      <c r="A54" s="266"/>
      <c r="B54" s="90" t="s">
        <v>341</v>
      </c>
      <c r="C54" s="90"/>
      <c r="D54" s="90"/>
      <c r="E54" s="90"/>
      <c r="F54" s="90"/>
      <c r="G54" s="90"/>
      <c r="H54" s="276">
        <v>0</v>
      </c>
      <c r="I54" s="1005" t="s">
        <v>349</v>
      </c>
      <c r="J54" s="1005"/>
      <c r="K54" s="1005"/>
      <c r="L54" s="1005"/>
      <c r="M54" s="1005"/>
      <c r="N54" s="1005"/>
      <c r="O54" s="1005"/>
      <c r="P54" s="1005"/>
      <c r="Q54" s="1005"/>
      <c r="R54" s="1005"/>
      <c r="S54" s="1005"/>
      <c r="T54" s="1005"/>
      <c r="U54" s="1005"/>
      <c r="V54" s="1005"/>
    </row>
    <row r="55" spans="1:35" s="41" customFormat="1" ht="18.75" customHeight="1" x14ac:dyDescent="0.2">
      <c r="A55" s="266"/>
      <c r="B55" s="90" t="s">
        <v>350</v>
      </c>
      <c r="D55" s="90"/>
      <c r="E55" s="90"/>
      <c r="F55" s="90"/>
      <c r="G55" s="90"/>
      <c r="H55" s="90"/>
      <c r="I55" s="90"/>
      <c r="J55" s="90"/>
      <c r="K55" s="90"/>
      <c r="L55" s="90"/>
      <c r="M55" s="90"/>
      <c r="N55" s="90"/>
      <c r="O55" s="90"/>
    </row>
    <row r="56" spans="1:35" s="41" customFormat="1" ht="21.75" customHeight="1" x14ac:dyDescent="0.2">
      <c r="A56" s="266"/>
      <c r="C56" s="1001" t="s">
        <v>351</v>
      </c>
      <c r="D56" s="1002"/>
      <c r="E56" s="992">
        <f>I47</f>
        <v>0</v>
      </c>
      <c r="F56" s="993"/>
      <c r="G56" s="1003" t="s">
        <v>146</v>
      </c>
      <c r="H56" s="1004"/>
      <c r="I56" s="1004"/>
      <c r="J56" s="1004"/>
      <c r="K56" s="1004"/>
      <c r="L56" s="1004"/>
      <c r="M56" s="1004"/>
      <c r="N56" s="1004"/>
      <c r="O56" s="1004"/>
      <c r="P56" s="1004"/>
      <c r="Q56" s="985">
        <v>0</v>
      </c>
      <c r="R56" s="986"/>
      <c r="Y56" s="273"/>
    </row>
    <row r="57" spans="1:35" s="41" customFormat="1" ht="21.75" customHeight="1" x14ac:dyDescent="0.2">
      <c r="A57" s="266"/>
      <c r="C57" s="90" t="s">
        <v>140</v>
      </c>
      <c r="D57" s="1005" t="s">
        <v>147</v>
      </c>
      <c r="E57" s="1005"/>
      <c r="F57" s="1005"/>
      <c r="G57" s="1005"/>
      <c r="H57" s="1005"/>
      <c r="I57" s="1005"/>
      <c r="J57" s="1006"/>
      <c r="K57" s="1007">
        <f>E56+Q56</f>
        <v>0</v>
      </c>
      <c r="L57" s="1007"/>
      <c r="M57" s="1008" t="s">
        <v>334</v>
      </c>
      <c r="N57" s="1001"/>
      <c r="O57" s="1001"/>
      <c r="P57" s="1001"/>
      <c r="Q57" s="1002"/>
      <c r="R57" s="992">
        <f>ROUNDUP(K57*0.6,0)</f>
        <v>0</v>
      </c>
      <c r="S57" s="993"/>
      <c r="T57" s="90" t="s">
        <v>149</v>
      </c>
    </row>
    <row r="58" spans="1:35" s="41" customFormat="1" ht="21.75" customHeight="1" x14ac:dyDescent="0.2">
      <c r="A58" s="266"/>
      <c r="B58" s="274"/>
      <c r="C58" s="90" t="s">
        <v>335</v>
      </c>
      <c r="D58" s="90"/>
      <c r="E58" s="90"/>
      <c r="F58" s="275"/>
      <c r="G58" s="90"/>
      <c r="H58" s="90"/>
      <c r="I58" s="90"/>
      <c r="J58" s="90"/>
      <c r="K58" s="90"/>
      <c r="L58" s="90"/>
      <c r="M58" s="90"/>
      <c r="N58" s="90"/>
      <c r="O58" s="90"/>
      <c r="P58" s="90"/>
      <c r="Q58" s="90"/>
      <c r="R58" s="90"/>
      <c r="S58" s="90"/>
      <c r="T58" s="90"/>
      <c r="U58" s="90"/>
      <c r="V58" s="90"/>
    </row>
    <row r="59" spans="1:35" s="41" customFormat="1" ht="36.65" customHeight="1" x14ac:dyDescent="0.2">
      <c r="A59" s="266"/>
      <c r="B59" s="1009" t="s">
        <v>342</v>
      </c>
      <c r="C59" s="1009"/>
      <c r="D59" s="1009"/>
      <c r="E59" s="1009"/>
      <c r="F59" s="1009"/>
      <c r="G59" s="1009"/>
      <c r="H59" s="1009"/>
      <c r="I59" s="1009"/>
      <c r="J59" s="1009"/>
      <c r="K59" s="1009"/>
      <c r="L59" s="1009"/>
      <c r="M59" s="1009"/>
      <c r="N59" s="1009"/>
      <c r="O59" s="1009"/>
      <c r="P59" s="1009"/>
      <c r="Q59" s="1009"/>
      <c r="R59" s="1009"/>
      <c r="S59" s="1009"/>
      <c r="T59" s="1009"/>
      <c r="U59" s="1009"/>
      <c r="V59" s="1009"/>
      <c r="W59" s="452"/>
    </row>
    <row r="60" spans="1:35" s="41" customFormat="1" ht="22.5" customHeight="1" x14ac:dyDescent="0.2">
      <c r="B60" s="453" t="s">
        <v>10</v>
      </c>
      <c r="C60" s="949" t="s">
        <v>11</v>
      </c>
      <c r="D60" s="950"/>
      <c r="E60" s="951"/>
      <c r="F60" s="574" t="s">
        <v>12</v>
      </c>
      <c r="G60" s="952"/>
      <c r="H60" s="575"/>
      <c r="I60" s="574" t="s">
        <v>13</v>
      </c>
      <c r="J60" s="952"/>
      <c r="K60" s="952"/>
      <c r="L60" s="575"/>
      <c r="N60" s="1010" t="s">
        <v>352</v>
      </c>
      <c r="O60" s="1011"/>
      <c r="P60" s="1011"/>
      <c r="Q60" s="1011"/>
      <c r="R60" s="1011"/>
      <c r="S60" s="1011"/>
      <c r="T60" s="1011"/>
      <c r="U60" s="1011"/>
      <c r="V60" s="1012"/>
      <c r="W60" s="472"/>
      <c r="Z60" s="472"/>
      <c r="AA60" s="703"/>
      <c r="AB60" s="703"/>
      <c r="AC60" s="703"/>
      <c r="AD60" s="703"/>
      <c r="AE60" s="703"/>
      <c r="AF60" s="703"/>
      <c r="AG60" s="472"/>
      <c r="AH60" s="472"/>
      <c r="AI60" s="472"/>
    </row>
    <row r="61" spans="1:35" s="41" customFormat="1" ht="12" customHeight="1" x14ac:dyDescent="0.2">
      <c r="A61" s="105"/>
      <c r="B61" s="662" t="s">
        <v>1</v>
      </c>
      <c r="C61" s="1019"/>
      <c r="D61" s="1019"/>
      <c r="E61" s="1019"/>
      <c r="F61" s="956"/>
      <c r="G61" s="957"/>
      <c r="H61" s="506"/>
      <c r="I61" s="667">
        <f t="shared" ref="I61:I65" si="1">INT(C61*F61/10)</f>
        <v>0</v>
      </c>
      <c r="J61" s="667"/>
      <c r="K61" s="667"/>
      <c r="L61" s="667"/>
      <c r="N61" s="1013"/>
      <c r="O61" s="693"/>
      <c r="P61" s="693"/>
      <c r="Q61" s="693"/>
      <c r="R61" s="693"/>
      <c r="S61" s="693"/>
      <c r="T61" s="693"/>
      <c r="U61" s="693"/>
      <c r="V61" s="1014"/>
      <c r="W61" s="472"/>
      <c r="Z61" s="472"/>
      <c r="AA61" s="753"/>
      <c r="AB61" s="753"/>
      <c r="AC61" s="262"/>
      <c r="AD61" s="753"/>
      <c r="AE61" s="753"/>
      <c r="AF61" s="262"/>
      <c r="AG61" s="472"/>
      <c r="AH61" s="472"/>
      <c r="AI61" s="472"/>
    </row>
    <row r="62" spans="1:35" s="41" customFormat="1" ht="22.5" customHeight="1" x14ac:dyDescent="0.2">
      <c r="A62" s="105"/>
      <c r="B62" s="663"/>
      <c r="C62" s="958" t="str">
        <f>IF($M$6="○",'別紙1 活動計画書'!C21,"")</f>
        <v/>
      </c>
      <c r="D62" s="959"/>
      <c r="E62" s="960"/>
      <c r="F62" s="961"/>
      <c r="G62" s="962"/>
      <c r="H62" s="507" t="s">
        <v>15</v>
      </c>
      <c r="I62" s="744" t="str">
        <f>IFERROR(INT(C62*F62/10),"")</f>
        <v/>
      </c>
      <c r="J62" s="745"/>
      <c r="K62" s="745"/>
      <c r="L62" s="688"/>
      <c r="N62" s="1013"/>
      <c r="O62" s="693"/>
      <c r="P62" s="693"/>
      <c r="Q62" s="693"/>
      <c r="R62" s="693"/>
      <c r="S62" s="693"/>
      <c r="T62" s="693"/>
      <c r="U62" s="693"/>
      <c r="V62" s="1014"/>
      <c r="W62" s="472"/>
      <c r="Z62" s="472"/>
      <c r="AA62" s="964"/>
      <c r="AB62" s="964"/>
      <c r="AC62" s="263"/>
      <c r="AD62" s="964"/>
      <c r="AE62" s="964"/>
      <c r="AF62" s="263"/>
      <c r="AG62" s="472"/>
      <c r="AH62" s="472"/>
      <c r="AI62" s="472"/>
    </row>
    <row r="63" spans="1:35" s="41" customFormat="1" ht="12" customHeight="1" x14ac:dyDescent="0.2">
      <c r="A63" s="105"/>
      <c r="B63" s="662" t="s">
        <v>16</v>
      </c>
      <c r="C63" s="1019"/>
      <c r="D63" s="1019"/>
      <c r="E63" s="1019"/>
      <c r="F63" s="956"/>
      <c r="G63" s="957"/>
      <c r="H63" s="506"/>
      <c r="I63" s="667">
        <f t="shared" si="1"/>
        <v>0</v>
      </c>
      <c r="J63" s="667"/>
      <c r="K63" s="667"/>
      <c r="L63" s="667"/>
      <c r="N63" s="1013"/>
      <c r="O63" s="693"/>
      <c r="P63" s="693"/>
      <c r="Q63" s="693"/>
      <c r="R63" s="693"/>
      <c r="S63" s="693"/>
      <c r="T63" s="693"/>
      <c r="U63" s="693"/>
      <c r="V63" s="1014"/>
      <c r="W63" s="472"/>
      <c r="Z63" s="472"/>
      <c r="AA63" s="753"/>
      <c r="AB63" s="753"/>
      <c r="AC63" s="262"/>
      <c r="AD63" s="753"/>
      <c r="AE63" s="753"/>
      <c r="AF63" s="262"/>
      <c r="AG63" s="472"/>
      <c r="AH63" s="472"/>
      <c r="AI63" s="472"/>
    </row>
    <row r="64" spans="1:35" s="41" customFormat="1" ht="22.5" customHeight="1" x14ac:dyDescent="0.2">
      <c r="A64" s="105"/>
      <c r="B64" s="663"/>
      <c r="C64" s="958" t="str">
        <f>IF($M$6="○",'別紙1 活動計画書'!C23,"")</f>
        <v/>
      </c>
      <c r="D64" s="959"/>
      <c r="E64" s="960"/>
      <c r="F64" s="961"/>
      <c r="G64" s="962"/>
      <c r="H64" s="507" t="s">
        <v>15</v>
      </c>
      <c r="I64" s="744" t="str">
        <f>IFERROR(INT(C64*F64/10),"")</f>
        <v/>
      </c>
      <c r="J64" s="745"/>
      <c r="K64" s="745"/>
      <c r="L64" s="688"/>
      <c r="N64" s="1013"/>
      <c r="O64" s="693"/>
      <c r="P64" s="693"/>
      <c r="Q64" s="693"/>
      <c r="R64" s="693"/>
      <c r="S64" s="693"/>
      <c r="T64" s="693"/>
      <c r="U64" s="693"/>
      <c r="V64" s="1014"/>
      <c r="W64" s="472"/>
      <c r="Z64" s="472"/>
      <c r="AA64" s="964"/>
      <c r="AB64" s="964"/>
      <c r="AC64" s="263"/>
      <c r="AD64" s="964"/>
      <c r="AE64" s="964"/>
      <c r="AF64" s="263"/>
      <c r="AG64" s="472"/>
      <c r="AH64" s="472"/>
      <c r="AI64" s="472"/>
    </row>
    <row r="65" spans="1:35" s="41" customFormat="1" ht="12" customHeight="1" x14ac:dyDescent="0.2">
      <c r="A65" s="105"/>
      <c r="B65" s="662" t="s">
        <v>18</v>
      </c>
      <c r="C65" s="1019"/>
      <c r="D65" s="1019"/>
      <c r="E65" s="1019"/>
      <c r="F65" s="956"/>
      <c r="G65" s="957"/>
      <c r="H65" s="506"/>
      <c r="I65" s="667">
        <f t="shared" si="1"/>
        <v>0</v>
      </c>
      <c r="J65" s="667"/>
      <c r="K65" s="667"/>
      <c r="L65" s="667"/>
      <c r="N65" s="1013"/>
      <c r="O65" s="693"/>
      <c r="P65" s="693"/>
      <c r="Q65" s="693"/>
      <c r="R65" s="693"/>
      <c r="S65" s="693"/>
      <c r="T65" s="693"/>
      <c r="U65" s="693"/>
      <c r="V65" s="1014"/>
      <c r="W65" s="472"/>
      <c r="Z65" s="472"/>
      <c r="AA65" s="753"/>
      <c r="AB65" s="753"/>
      <c r="AC65" s="262"/>
      <c r="AD65" s="753"/>
      <c r="AE65" s="753"/>
      <c r="AF65" s="262"/>
      <c r="AG65" s="472"/>
      <c r="AH65" s="472"/>
      <c r="AI65" s="472"/>
    </row>
    <row r="66" spans="1:35" s="41" customFormat="1" ht="22.5" customHeight="1" thickBot="1" x14ac:dyDescent="0.25">
      <c r="B66" s="1040"/>
      <c r="C66" s="958" t="str">
        <f>IF($M$6="○",'別紙1 活動計画書'!C25,"")</f>
        <v/>
      </c>
      <c r="D66" s="959"/>
      <c r="E66" s="960"/>
      <c r="F66" s="966"/>
      <c r="G66" s="967"/>
      <c r="H66" s="508" t="s">
        <v>15</v>
      </c>
      <c r="I66" s="744" t="str">
        <f>IFERROR(INT(C66*F66/10),"")</f>
        <v/>
      </c>
      <c r="J66" s="745"/>
      <c r="K66" s="745"/>
      <c r="L66" s="688"/>
      <c r="N66" s="1013"/>
      <c r="O66" s="693"/>
      <c r="P66" s="693"/>
      <c r="Q66" s="693"/>
      <c r="R66" s="693"/>
      <c r="S66" s="693"/>
      <c r="T66" s="693"/>
      <c r="U66" s="693"/>
      <c r="V66" s="1014"/>
      <c r="W66" s="472"/>
      <c r="Z66" s="472"/>
      <c r="AA66" s="964"/>
      <c r="AB66" s="964"/>
      <c r="AC66" s="265"/>
      <c r="AD66" s="964"/>
      <c r="AE66" s="964"/>
      <c r="AF66" s="265"/>
      <c r="AG66" s="472"/>
      <c r="AH66" s="472"/>
      <c r="AI66" s="472"/>
    </row>
    <row r="67" spans="1:35" s="41" customFormat="1" ht="12" customHeight="1" thickTop="1" x14ac:dyDescent="0.2">
      <c r="B67" s="1020" t="s">
        <v>21</v>
      </c>
      <c r="C67" s="1022">
        <f>INT(SUM(C61,C63,C65))</f>
        <v>0</v>
      </c>
      <c r="D67" s="1023"/>
      <c r="E67" s="1024"/>
      <c r="F67" s="1025"/>
      <c r="G67" s="1026"/>
      <c r="H67" s="1027"/>
      <c r="I67" s="1031">
        <f>SUM(I61,I63,I65)</f>
        <v>0</v>
      </c>
      <c r="J67" s="1032"/>
      <c r="K67" s="1032"/>
      <c r="L67" s="1033"/>
      <c r="N67" s="1013"/>
      <c r="O67" s="693"/>
      <c r="P67" s="693"/>
      <c r="Q67" s="693"/>
      <c r="R67" s="693"/>
      <c r="S67" s="693"/>
      <c r="T67" s="693"/>
      <c r="U67" s="693"/>
      <c r="V67" s="1014"/>
      <c r="W67" s="472"/>
      <c r="Z67" s="472"/>
      <c r="AA67" s="472"/>
      <c r="AB67" s="472"/>
      <c r="AC67" s="472"/>
      <c r="AD67" s="472"/>
      <c r="AE67" s="472"/>
      <c r="AF67" s="472"/>
      <c r="AG67" s="472"/>
      <c r="AH67" s="472"/>
      <c r="AI67" s="472"/>
    </row>
    <row r="68" spans="1:35" s="41" customFormat="1" ht="22.5" customHeight="1" x14ac:dyDescent="0.2">
      <c r="B68" s="1021"/>
      <c r="C68" s="1034">
        <f>INT(SUM(C62,C64,C66))</f>
        <v>0</v>
      </c>
      <c r="D68" s="1035"/>
      <c r="E68" s="1036"/>
      <c r="F68" s="1028"/>
      <c r="G68" s="1029"/>
      <c r="H68" s="1030"/>
      <c r="I68" s="1037">
        <f>SUM(I62,I64,I66)</f>
        <v>0</v>
      </c>
      <c r="J68" s="1038"/>
      <c r="K68" s="1038"/>
      <c r="L68" s="1039"/>
      <c r="N68" s="1013"/>
      <c r="O68" s="693"/>
      <c r="P68" s="693"/>
      <c r="Q68" s="693"/>
      <c r="R68" s="693"/>
      <c r="S68" s="693"/>
      <c r="T68" s="693"/>
      <c r="U68" s="693"/>
      <c r="V68" s="1014"/>
      <c r="W68" s="472"/>
      <c r="Z68" s="472"/>
      <c r="AA68" s="472"/>
      <c r="AB68" s="472"/>
      <c r="AC68" s="472"/>
      <c r="AD68" s="472"/>
      <c r="AE68" s="472"/>
      <c r="AF68" s="472"/>
      <c r="AG68" s="472"/>
      <c r="AH68" s="472"/>
      <c r="AI68" s="472"/>
    </row>
    <row r="69" spans="1:35" s="41" customFormat="1" ht="25.5" customHeight="1" x14ac:dyDescent="0.2">
      <c r="B69" s="1018" t="s">
        <v>14</v>
      </c>
      <c r="C69" s="1018"/>
      <c r="D69" s="1018"/>
      <c r="E69" s="1018"/>
      <c r="F69" s="1018"/>
      <c r="G69" s="1018"/>
      <c r="H69" s="1018"/>
      <c r="I69" s="1018"/>
      <c r="J69" s="1018"/>
      <c r="K69" s="1018"/>
      <c r="L69" s="1018"/>
      <c r="N69" s="1015"/>
      <c r="O69" s="1016"/>
      <c r="P69" s="1016"/>
      <c r="Q69" s="1016"/>
      <c r="R69" s="1016"/>
      <c r="S69" s="1016"/>
      <c r="T69" s="1016"/>
      <c r="U69" s="1016"/>
      <c r="V69" s="1017"/>
      <c r="W69" s="472"/>
      <c r="Z69" s="472"/>
      <c r="AA69" s="472"/>
      <c r="AB69" s="472"/>
      <c r="AC69" s="472"/>
      <c r="AD69" s="472"/>
      <c r="AE69" s="472"/>
      <c r="AF69" s="472"/>
      <c r="AG69" s="472"/>
      <c r="AH69" s="472"/>
      <c r="AI69" s="472"/>
    </row>
    <row r="70" spans="1:35" s="41" customFormat="1" ht="25.5" customHeight="1" x14ac:dyDescent="0.2">
      <c r="B70" s="652" t="s">
        <v>466</v>
      </c>
      <c r="C70" s="652"/>
      <c r="D70" s="652"/>
      <c r="E70" s="652"/>
      <c r="F70" s="652"/>
      <c r="G70" s="652"/>
      <c r="H70" s="652"/>
      <c r="I70" s="652"/>
      <c r="J70" s="652"/>
      <c r="K70" s="652"/>
      <c r="L70" s="652"/>
      <c r="N70" s="474"/>
      <c r="O70" s="474"/>
      <c r="P70" s="474"/>
      <c r="Q70" s="474"/>
      <c r="R70" s="474"/>
      <c r="S70" s="474"/>
      <c r="T70" s="474"/>
      <c r="U70" s="474"/>
      <c r="V70" s="474"/>
      <c r="W70" s="472"/>
      <c r="Z70" s="472"/>
      <c r="AA70" s="472"/>
      <c r="AB70" s="472"/>
      <c r="AC70" s="472"/>
      <c r="AD70" s="472"/>
      <c r="AE70" s="472"/>
      <c r="AF70" s="472"/>
      <c r="AG70" s="472"/>
      <c r="AH70" s="472"/>
      <c r="AI70" s="472"/>
    </row>
    <row r="71" spans="1:35" s="41" customFormat="1" ht="16.5" customHeight="1" x14ac:dyDescent="0.2">
      <c r="B71" s="479"/>
      <c r="C71" s="277"/>
      <c r="D71" s="277"/>
      <c r="E71" s="277"/>
      <c r="F71" s="2"/>
      <c r="G71" s="2"/>
      <c r="H71" s="2"/>
      <c r="I71" s="112"/>
      <c r="J71" s="112"/>
      <c r="K71" s="112"/>
      <c r="L71" s="112"/>
      <c r="N71" s="472"/>
      <c r="O71" s="472"/>
      <c r="P71" s="472"/>
      <c r="Q71" s="472"/>
      <c r="R71" s="472"/>
      <c r="S71" s="472"/>
      <c r="T71" s="472"/>
      <c r="U71" s="472"/>
      <c r="V71" s="472"/>
      <c r="W71" s="472"/>
    </row>
    <row r="72" spans="1:35" ht="25.5" customHeight="1" x14ac:dyDescent="0.2">
      <c r="A72" s="996" t="s">
        <v>386</v>
      </c>
      <c r="B72" s="996"/>
      <c r="C72" s="996"/>
      <c r="D72" s="996"/>
      <c r="E72" s="996"/>
      <c r="F72" s="996"/>
      <c r="G72" s="996"/>
      <c r="H72" s="996"/>
      <c r="I72" s="996"/>
      <c r="J72" s="996"/>
      <c r="K72" s="996"/>
      <c r="L72" s="996"/>
      <c r="M72" s="996"/>
      <c r="N72" s="996"/>
      <c r="O72" s="996"/>
      <c r="P72" s="996"/>
      <c r="Q72" s="996"/>
      <c r="R72" s="996"/>
      <c r="S72" s="996"/>
      <c r="T72" s="996"/>
      <c r="U72" s="996"/>
      <c r="V72" s="996"/>
    </row>
    <row r="73" spans="1:35" ht="25.5" customHeight="1" x14ac:dyDescent="0.2">
      <c r="A73" s="62"/>
      <c r="B73" s="1041" t="s">
        <v>151</v>
      </c>
      <c r="C73" s="1041"/>
      <c r="D73" s="1041"/>
      <c r="E73" s="1041"/>
      <c r="F73" s="1041"/>
      <c r="G73" s="1041"/>
      <c r="H73" s="1041"/>
      <c r="I73" s="1042" t="s">
        <v>387</v>
      </c>
      <c r="J73" s="1042"/>
      <c r="K73" s="1042"/>
      <c r="L73" s="1042"/>
      <c r="M73" s="1041" t="s">
        <v>153</v>
      </c>
      <c r="N73" s="1041"/>
      <c r="O73" s="1041"/>
      <c r="P73" s="1041"/>
      <c r="Q73" s="120"/>
      <c r="R73" s="120"/>
      <c r="S73" s="120"/>
      <c r="T73" s="120"/>
      <c r="U73" s="120"/>
      <c r="V73" s="120"/>
    </row>
    <row r="74" spans="1:35" ht="25.5" customHeight="1" x14ac:dyDescent="0.2">
      <c r="A74" s="62"/>
      <c r="B74" s="1043" t="s">
        <v>467</v>
      </c>
      <c r="C74" s="1044"/>
      <c r="D74" s="1044"/>
      <c r="E74" s="1044"/>
      <c r="F74" s="1044"/>
      <c r="G74" s="1044"/>
      <c r="H74" s="1044"/>
      <c r="I74" s="161" t="s">
        <v>332</v>
      </c>
      <c r="J74" s="162"/>
      <c r="K74" s="163" t="s">
        <v>28</v>
      </c>
      <c r="L74" s="278"/>
      <c r="M74" s="1047">
        <v>400000</v>
      </c>
      <c r="N74" s="1047"/>
      <c r="O74" s="1047"/>
      <c r="P74" s="1047"/>
      <c r="Q74" s="120"/>
      <c r="R74" s="120"/>
      <c r="S74" s="120"/>
      <c r="T74" s="120"/>
      <c r="U74" s="120"/>
      <c r="V74" s="120"/>
    </row>
    <row r="75" spans="1:35" ht="15" customHeight="1" x14ac:dyDescent="0.2">
      <c r="A75" s="62"/>
      <c r="B75" s="120"/>
      <c r="C75" s="120"/>
      <c r="D75" s="120"/>
      <c r="E75" s="120"/>
      <c r="F75" s="120"/>
      <c r="G75" s="120"/>
      <c r="H75" s="120"/>
      <c r="I75" s="120"/>
      <c r="J75" s="120"/>
      <c r="K75" s="120"/>
      <c r="L75" s="120"/>
      <c r="M75" s="120"/>
      <c r="N75" s="120"/>
      <c r="O75" s="120"/>
      <c r="P75" s="120"/>
      <c r="Q75" s="120"/>
      <c r="R75" s="120"/>
      <c r="S75" s="120"/>
      <c r="T75" s="120"/>
      <c r="U75" s="120"/>
      <c r="V75" s="120"/>
    </row>
    <row r="76" spans="1:35" ht="18.75" customHeight="1" x14ac:dyDescent="0.2">
      <c r="A76" s="996" t="s">
        <v>468</v>
      </c>
      <c r="B76" s="996"/>
      <c r="C76" s="996"/>
      <c r="D76" s="996"/>
      <c r="E76" s="996"/>
      <c r="F76" s="996"/>
      <c r="G76" s="996"/>
      <c r="H76" s="996"/>
      <c r="I76" s="996"/>
      <c r="J76" s="996"/>
      <c r="K76" s="996"/>
      <c r="L76" s="996"/>
      <c r="M76" s="996"/>
      <c r="N76" s="996"/>
      <c r="O76" s="996"/>
      <c r="P76" s="996"/>
      <c r="Q76" s="996"/>
      <c r="R76" s="996"/>
      <c r="S76" s="996"/>
      <c r="T76" s="996"/>
      <c r="U76" s="996"/>
      <c r="V76" s="996"/>
      <c r="W76"/>
    </row>
    <row r="77" spans="1:35" customFormat="1" ht="27" customHeight="1" x14ac:dyDescent="0.2">
      <c r="A77" s="279"/>
      <c r="B77" s="1041" t="s">
        <v>151</v>
      </c>
      <c r="C77" s="1041"/>
      <c r="D77" s="1041"/>
      <c r="E77" s="1041"/>
      <c r="F77" s="1041"/>
      <c r="G77" s="1041"/>
      <c r="H77" s="1041"/>
      <c r="I77" s="1042" t="s">
        <v>152</v>
      </c>
      <c r="J77" s="1042"/>
      <c r="K77" s="1042"/>
      <c r="L77" s="1042"/>
      <c r="M77" s="1041" t="s">
        <v>153</v>
      </c>
      <c r="N77" s="1041"/>
      <c r="O77" s="1041"/>
      <c r="P77" s="1041"/>
      <c r="Q77" s="62"/>
      <c r="R77" s="62"/>
      <c r="S77" s="62"/>
      <c r="T77" s="62"/>
      <c r="U77" s="279"/>
      <c r="V77" s="279"/>
      <c r="X77" s="42"/>
      <c r="Y77" s="42"/>
      <c r="Z77" s="42"/>
      <c r="AA77" s="42"/>
      <c r="AB77" s="42"/>
      <c r="AC77" s="42"/>
      <c r="AD77" s="42"/>
      <c r="AE77" s="42"/>
    </row>
    <row r="78" spans="1:35" customFormat="1" ht="31.5" customHeight="1" x14ac:dyDescent="0.2">
      <c r="A78" s="279"/>
      <c r="B78" s="1043" t="s">
        <v>154</v>
      </c>
      <c r="C78" s="1044"/>
      <c r="D78" s="1044"/>
      <c r="E78" s="1044"/>
      <c r="F78" s="1044"/>
      <c r="G78" s="1044"/>
      <c r="H78" s="1044"/>
      <c r="I78" s="1045"/>
      <c r="J78" s="1045"/>
      <c r="K78" s="1045"/>
      <c r="L78" s="1045"/>
      <c r="M78" s="1046">
        <v>40000</v>
      </c>
      <c r="N78" s="1046"/>
      <c r="O78" s="1046"/>
      <c r="P78" s="1046"/>
      <c r="Q78" s="62"/>
      <c r="R78" s="62"/>
      <c r="S78" s="62"/>
      <c r="T78" s="62"/>
      <c r="U78" s="279"/>
      <c r="V78" s="279"/>
      <c r="X78" s="42"/>
      <c r="Y78" s="42"/>
      <c r="Z78" s="42"/>
      <c r="AA78" s="42"/>
      <c r="AB78" s="42"/>
      <c r="AC78" s="42"/>
      <c r="AD78" s="42"/>
      <c r="AE78" s="42"/>
    </row>
    <row r="79" spans="1:35" customFormat="1" ht="31.5" customHeight="1" x14ac:dyDescent="0.2">
      <c r="A79" s="279"/>
      <c r="B79" s="1043" t="s">
        <v>155</v>
      </c>
      <c r="C79" s="1044"/>
      <c r="D79" s="1044"/>
      <c r="E79" s="1044"/>
      <c r="F79" s="1044"/>
      <c r="G79" s="1044"/>
      <c r="H79" s="1044"/>
      <c r="I79" s="1045"/>
      <c r="J79" s="1045"/>
      <c r="K79" s="1045"/>
      <c r="L79" s="1045"/>
      <c r="M79" s="1046">
        <v>80000</v>
      </c>
      <c r="N79" s="1046"/>
      <c r="O79" s="1046"/>
      <c r="P79" s="1046"/>
      <c r="Q79" s="62"/>
      <c r="R79" s="62"/>
      <c r="S79" s="62"/>
      <c r="T79" s="62"/>
      <c r="U79" s="279"/>
      <c r="V79" s="279"/>
      <c r="X79" s="42"/>
      <c r="Y79" s="42"/>
      <c r="Z79" s="42"/>
      <c r="AA79" s="42"/>
      <c r="AB79" s="42"/>
      <c r="AC79" s="42"/>
      <c r="AD79" s="42"/>
      <c r="AE79" s="42"/>
    </row>
    <row r="80" spans="1:35" customFormat="1" ht="31.5" customHeight="1" x14ac:dyDescent="0.2">
      <c r="A80" s="279"/>
      <c r="B80" s="1044" t="s">
        <v>156</v>
      </c>
      <c r="C80" s="1044"/>
      <c r="D80" s="1044"/>
      <c r="E80" s="1044"/>
      <c r="F80" s="1044"/>
      <c r="G80" s="1044"/>
      <c r="H80" s="1044"/>
      <c r="I80" s="1045"/>
      <c r="J80" s="1045"/>
      <c r="K80" s="1045"/>
      <c r="L80" s="1045"/>
      <c r="M80" s="1046">
        <v>160000</v>
      </c>
      <c r="N80" s="1046"/>
      <c r="O80" s="1046"/>
      <c r="P80" s="1046"/>
      <c r="Q80" s="62"/>
      <c r="R80" s="62"/>
      <c r="S80" s="62"/>
      <c r="T80" s="62"/>
      <c r="U80" s="279"/>
      <c r="V80" s="279"/>
      <c r="X80" s="42"/>
      <c r="Y80" s="42"/>
      <c r="Z80" s="42"/>
      <c r="AA80" s="42"/>
      <c r="AB80" s="42"/>
      <c r="AC80" s="42"/>
      <c r="AD80" s="42"/>
      <c r="AE80" s="42"/>
    </row>
    <row r="81" spans="1:23" customFormat="1" ht="28" customHeight="1" x14ac:dyDescent="0.2">
      <c r="B81" s="693" t="s">
        <v>469</v>
      </c>
      <c r="C81" s="693"/>
      <c r="D81" s="693"/>
      <c r="E81" s="693"/>
      <c r="F81" s="693"/>
      <c r="G81" s="693"/>
      <c r="H81" s="693"/>
      <c r="I81" s="693"/>
      <c r="J81" s="693"/>
      <c r="K81" s="693"/>
      <c r="L81" s="693"/>
      <c r="M81" s="693"/>
      <c r="N81" s="693"/>
      <c r="O81" s="693"/>
      <c r="P81" s="693"/>
      <c r="Q81" s="693"/>
      <c r="R81" s="693"/>
      <c r="S81" s="693"/>
      <c r="T81" s="693"/>
      <c r="U81" s="693"/>
      <c r="V81" s="693"/>
    </row>
    <row r="82" spans="1:23" ht="28" customHeight="1" x14ac:dyDescent="0.2">
      <c r="B82" s="693" t="s">
        <v>157</v>
      </c>
      <c r="C82" s="693"/>
      <c r="D82" s="693"/>
      <c r="E82" s="693"/>
      <c r="F82" s="693"/>
      <c r="G82" s="693"/>
      <c r="H82" s="693"/>
      <c r="I82" s="693"/>
      <c r="J82" s="693"/>
      <c r="K82" s="693"/>
      <c r="L82" s="693"/>
      <c r="M82" s="693"/>
      <c r="N82" s="693"/>
      <c r="O82" s="693"/>
      <c r="P82" s="693"/>
      <c r="Q82" s="693"/>
      <c r="R82" s="693"/>
      <c r="S82" s="693"/>
      <c r="T82" s="693"/>
      <c r="U82" s="693"/>
      <c r="V82" s="693"/>
    </row>
    <row r="83" spans="1:23" ht="18.75" customHeight="1" x14ac:dyDescent="0.2">
      <c r="A83" s="1048" t="s">
        <v>354</v>
      </c>
      <c r="B83" s="1048"/>
      <c r="C83" s="1048"/>
      <c r="D83" s="1048"/>
      <c r="E83" s="1048"/>
      <c r="F83" s="1048"/>
      <c r="G83" s="1048"/>
      <c r="H83" s="1048"/>
      <c r="I83" s="1048"/>
      <c r="J83" s="1048"/>
      <c r="K83" s="1048"/>
      <c r="L83" s="1048"/>
      <c r="M83" s="1048"/>
      <c r="N83" s="1048"/>
      <c r="O83" s="1048"/>
      <c r="P83" s="1048"/>
      <c r="Q83" s="1048"/>
      <c r="R83"/>
      <c r="S83"/>
      <c r="T83"/>
      <c r="U83"/>
      <c r="V83"/>
      <c r="W83"/>
    </row>
    <row r="84" spans="1:23" ht="109.5" customHeight="1" x14ac:dyDescent="0.2">
      <c r="A84" s="136"/>
      <c r="B84" s="1049" t="s">
        <v>470</v>
      </c>
      <c r="C84" s="1050"/>
      <c r="D84" s="1050"/>
      <c r="E84" s="1050"/>
      <c r="F84" s="1050"/>
      <c r="G84" s="1050"/>
      <c r="H84" s="1050"/>
      <c r="I84" s="1050"/>
      <c r="J84" s="1050"/>
      <c r="K84" s="1050"/>
      <c r="L84" s="1050"/>
      <c r="M84" s="1050"/>
      <c r="N84" s="1050"/>
      <c r="O84" s="1050"/>
      <c r="P84" s="1050"/>
      <c r="Q84" s="1050"/>
      <c r="R84" s="1050"/>
      <c r="S84" s="1050"/>
      <c r="T84" s="1050"/>
      <c r="U84" s="1050"/>
      <c r="V84" s="1051"/>
      <c r="W84" s="452"/>
    </row>
    <row r="85" spans="1:23" ht="9.65" customHeight="1" x14ac:dyDescent="0.2">
      <c r="A85" s="136"/>
      <c r="B85" s="280"/>
      <c r="C85" s="281"/>
      <c r="D85" s="281"/>
      <c r="E85" s="281"/>
      <c r="F85" s="281"/>
      <c r="G85" s="281"/>
      <c r="H85" s="281"/>
      <c r="I85" s="281"/>
      <c r="J85" s="281"/>
      <c r="K85" s="281"/>
      <c r="L85" s="281"/>
      <c r="M85" s="281"/>
      <c r="N85" s="281"/>
      <c r="O85" s="281"/>
      <c r="P85" s="281"/>
      <c r="Q85" s="281"/>
      <c r="R85" s="281"/>
      <c r="S85" s="281"/>
      <c r="T85" s="281"/>
      <c r="U85" s="281"/>
      <c r="V85" s="281"/>
      <c r="W85" s="452"/>
    </row>
    <row r="86" spans="1:23" ht="18" customHeight="1" x14ac:dyDescent="0.2">
      <c r="A86" s="136"/>
      <c r="B86" s="282" t="s">
        <v>361</v>
      </c>
      <c r="C86" s="281"/>
      <c r="D86" s="281"/>
      <c r="E86" s="281"/>
      <c r="F86" s="281"/>
      <c r="G86" s="281"/>
      <c r="H86" s="281"/>
      <c r="I86" s="281"/>
      <c r="J86" s="281"/>
      <c r="K86" s="281"/>
      <c r="L86" s="281"/>
      <c r="M86" s="281"/>
      <c r="N86" s="281"/>
      <c r="O86" s="281"/>
      <c r="P86" s="281"/>
      <c r="Q86" s="281"/>
      <c r="R86" s="281"/>
      <c r="S86" s="281"/>
      <c r="T86" s="281"/>
      <c r="U86" s="281"/>
      <c r="V86" s="120"/>
    </row>
    <row r="87" spans="1:23" ht="18" customHeight="1" x14ac:dyDescent="0.2">
      <c r="A87" s="136"/>
      <c r="B87" s="794" t="s">
        <v>371</v>
      </c>
      <c r="C87" s="794"/>
      <c r="D87" s="794"/>
      <c r="E87" s="794"/>
      <c r="F87" s="1041" t="s">
        <v>372</v>
      </c>
      <c r="G87" s="1041"/>
      <c r="H87" s="1041"/>
      <c r="I87" s="283"/>
      <c r="J87" s="914" t="s">
        <v>471</v>
      </c>
      <c r="K87" s="914"/>
      <c r="L87" s="914"/>
      <c r="M87" s="914"/>
      <c r="N87" s="914"/>
      <c r="O87" s="914"/>
      <c r="P87" s="914"/>
      <c r="Q87" s="914"/>
      <c r="R87" s="914"/>
      <c r="S87" s="914"/>
      <c r="T87" s="914"/>
      <c r="U87" s="914"/>
      <c r="V87" s="914"/>
    </row>
    <row r="88" spans="1:23" ht="30" customHeight="1" x14ac:dyDescent="0.2">
      <c r="A88" s="136"/>
      <c r="B88" s="160" t="s">
        <v>332</v>
      </c>
      <c r="C88" s="1056"/>
      <c r="D88" s="1056"/>
      <c r="E88" s="467" t="s">
        <v>28</v>
      </c>
      <c r="F88" s="469" t="s">
        <v>332</v>
      </c>
      <c r="G88" s="284"/>
      <c r="H88" s="467" t="s">
        <v>28</v>
      </c>
      <c r="I88" s="283"/>
      <c r="J88" s="283"/>
      <c r="K88" s="283"/>
      <c r="L88" s="283"/>
      <c r="M88" s="283"/>
      <c r="N88" s="283"/>
      <c r="O88" s="283"/>
      <c r="P88" s="283"/>
      <c r="Q88" s="283"/>
      <c r="R88" s="283"/>
      <c r="S88" s="283"/>
      <c r="T88" s="283"/>
      <c r="U88" s="283"/>
      <c r="V88" s="120"/>
    </row>
    <row r="89" spans="1:23" ht="8.15" customHeight="1" x14ac:dyDescent="0.2">
      <c r="A89" s="136"/>
      <c r="B89" s="282"/>
      <c r="C89" s="281"/>
      <c r="D89" s="281"/>
      <c r="E89" s="281"/>
      <c r="F89" s="281"/>
      <c r="G89" s="281"/>
      <c r="H89" s="281"/>
      <c r="I89" s="281"/>
      <c r="J89" s="281"/>
      <c r="K89" s="281"/>
      <c r="L89" s="281"/>
      <c r="M89" s="281"/>
      <c r="N89" s="281"/>
      <c r="O89" s="281"/>
      <c r="P89" s="281"/>
      <c r="Q89" s="281"/>
      <c r="R89" s="281"/>
      <c r="S89" s="281"/>
      <c r="T89" s="281"/>
      <c r="U89" s="281"/>
      <c r="V89" s="120"/>
    </row>
    <row r="90" spans="1:23" ht="18" customHeight="1" x14ac:dyDescent="0.2">
      <c r="A90" s="136"/>
      <c r="B90" s="282" t="s">
        <v>356</v>
      </c>
      <c r="C90" s="281"/>
      <c r="D90" s="281"/>
      <c r="E90" s="281"/>
      <c r="F90" s="281"/>
      <c r="G90" s="281"/>
      <c r="H90" s="281"/>
      <c r="I90" s="281"/>
      <c r="J90" s="281"/>
      <c r="K90" s="281"/>
      <c r="L90" s="281"/>
      <c r="M90" s="281"/>
      <c r="N90" s="281"/>
      <c r="O90" s="281"/>
      <c r="P90" s="281"/>
      <c r="Q90" s="281"/>
      <c r="R90" s="281"/>
      <c r="S90" s="281"/>
      <c r="T90" s="281"/>
      <c r="U90" s="281"/>
      <c r="V90" s="120"/>
    </row>
    <row r="91" spans="1:23" ht="18" customHeight="1" x14ac:dyDescent="0.2">
      <c r="A91" s="136"/>
      <c r="B91" s="782" t="s">
        <v>28</v>
      </c>
      <c r="C91" s="783"/>
      <c r="D91" s="783"/>
      <c r="E91" s="784"/>
      <c r="F91" s="1057" t="s">
        <v>358</v>
      </c>
      <c r="G91" s="1058"/>
      <c r="H91" s="1058"/>
      <c r="I91" s="1058"/>
      <c r="J91" s="1058"/>
      <c r="K91" s="1058"/>
      <c r="L91" s="1058"/>
      <c r="M91" s="1058"/>
      <c r="N91" s="1058"/>
      <c r="O91" s="1058"/>
      <c r="P91" s="1058"/>
      <c r="Q91" s="1058"/>
      <c r="R91" s="1058"/>
      <c r="S91" s="1058"/>
      <c r="T91" s="1058"/>
      <c r="U91" s="1059"/>
      <c r="V91" s="452"/>
    </row>
    <row r="92" spans="1:23" ht="34.4" customHeight="1" x14ac:dyDescent="0.55000000000000004">
      <c r="A92" s="136"/>
      <c r="B92" s="285" t="s">
        <v>332</v>
      </c>
      <c r="C92" s="1060" t="str">
        <f>IF(C88="","",C88)</f>
        <v/>
      </c>
      <c r="D92" s="1060"/>
      <c r="E92" s="286" t="s">
        <v>28</v>
      </c>
      <c r="F92" s="1053"/>
      <c r="G92" s="1054"/>
      <c r="H92" s="1054"/>
      <c r="I92" s="1054"/>
      <c r="J92" s="1054"/>
      <c r="K92" s="1054"/>
      <c r="L92" s="1054"/>
      <c r="M92" s="1054"/>
      <c r="N92" s="1054"/>
      <c r="O92" s="1054"/>
      <c r="P92" s="1054"/>
      <c r="Q92" s="1054"/>
      <c r="R92" s="1054"/>
      <c r="S92" s="1054"/>
      <c r="T92" s="1054"/>
      <c r="U92" s="1055"/>
      <c r="V92" s="452"/>
    </row>
    <row r="93" spans="1:23" ht="34.4" customHeight="1" x14ac:dyDescent="0.55000000000000004">
      <c r="A93" s="136"/>
      <c r="B93" s="285" t="s">
        <v>332</v>
      </c>
      <c r="C93" s="1052" t="str">
        <f>IF((G88-C88)&gt;0,C92+1,"")</f>
        <v/>
      </c>
      <c r="D93" s="1052"/>
      <c r="E93" s="287" t="s">
        <v>28</v>
      </c>
      <c r="F93" s="1053"/>
      <c r="G93" s="1054"/>
      <c r="H93" s="1054"/>
      <c r="I93" s="1054"/>
      <c r="J93" s="1054"/>
      <c r="K93" s="1054"/>
      <c r="L93" s="1054"/>
      <c r="M93" s="1054"/>
      <c r="N93" s="1054"/>
      <c r="O93" s="1054"/>
      <c r="P93" s="1054"/>
      <c r="Q93" s="1054"/>
      <c r="R93" s="1054"/>
      <c r="S93" s="1054"/>
      <c r="T93" s="1054"/>
      <c r="U93" s="1055"/>
      <c r="V93" s="452"/>
    </row>
    <row r="94" spans="1:23" ht="34.4" customHeight="1" x14ac:dyDescent="0.55000000000000004">
      <c r="A94" s="136"/>
      <c r="B94" s="285" t="s">
        <v>332</v>
      </c>
      <c r="C94" s="1052" t="str">
        <f>IF((G88-C88)&gt;1,C93+1,"")</f>
        <v/>
      </c>
      <c r="D94" s="1052"/>
      <c r="E94" s="288" t="s">
        <v>28</v>
      </c>
      <c r="F94" s="1053"/>
      <c r="G94" s="1054"/>
      <c r="H94" s="1054"/>
      <c r="I94" s="1054"/>
      <c r="J94" s="1054"/>
      <c r="K94" s="1054"/>
      <c r="L94" s="1054"/>
      <c r="M94" s="1054"/>
      <c r="N94" s="1054"/>
      <c r="O94" s="1054"/>
      <c r="P94" s="1054"/>
      <c r="Q94" s="1054"/>
      <c r="R94" s="1054"/>
      <c r="S94" s="1054"/>
      <c r="T94" s="1054"/>
      <c r="U94" s="1055"/>
      <c r="V94" s="452"/>
    </row>
    <row r="95" spans="1:23" ht="34.4" customHeight="1" x14ac:dyDescent="0.55000000000000004">
      <c r="A95" s="136"/>
      <c r="B95" s="285" t="s">
        <v>332</v>
      </c>
      <c r="C95" s="1052" t="str">
        <f>IF((G88-C88)&gt;2,C94+1,"")</f>
        <v/>
      </c>
      <c r="D95" s="1052"/>
      <c r="E95" s="287" t="s">
        <v>28</v>
      </c>
      <c r="F95" s="1053"/>
      <c r="G95" s="1054"/>
      <c r="H95" s="1054"/>
      <c r="I95" s="1054"/>
      <c r="J95" s="1054"/>
      <c r="K95" s="1054"/>
      <c r="L95" s="1054"/>
      <c r="M95" s="1054"/>
      <c r="N95" s="1054"/>
      <c r="O95" s="1054"/>
      <c r="P95" s="1054"/>
      <c r="Q95" s="1054"/>
      <c r="R95" s="1054"/>
      <c r="S95" s="1054"/>
      <c r="T95" s="1054"/>
      <c r="U95" s="1055"/>
      <c r="V95" s="452"/>
    </row>
    <row r="96" spans="1:23" ht="34.4" customHeight="1" x14ac:dyDescent="0.55000000000000004">
      <c r="A96" s="136"/>
      <c r="B96" s="289" t="s">
        <v>332</v>
      </c>
      <c r="C96" s="1052" t="str">
        <f>IF((G88-C88)&gt;3,C95+1,"")</f>
        <v/>
      </c>
      <c r="D96" s="1052"/>
      <c r="E96" s="287" t="s">
        <v>28</v>
      </c>
      <c r="F96" s="1053"/>
      <c r="G96" s="1054"/>
      <c r="H96" s="1054"/>
      <c r="I96" s="1054"/>
      <c r="J96" s="1054"/>
      <c r="K96" s="1054"/>
      <c r="L96" s="1054"/>
      <c r="M96" s="1054"/>
      <c r="N96" s="1054"/>
      <c r="O96" s="1054"/>
      <c r="P96" s="1054"/>
      <c r="Q96" s="1054"/>
      <c r="R96" s="1054"/>
      <c r="S96" s="1054"/>
      <c r="T96" s="1054"/>
      <c r="U96" s="1055"/>
      <c r="V96" s="452"/>
    </row>
    <row r="97" spans="1:36" ht="8.15" customHeight="1" x14ac:dyDescent="0.2">
      <c r="A97" s="136"/>
      <c r="B97" s="290"/>
      <c r="C97" s="291"/>
      <c r="D97" s="291"/>
      <c r="E97" s="291"/>
      <c r="F97" s="291"/>
      <c r="G97" s="291"/>
      <c r="H97" s="291"/>
      <c r="I97" s="291"/>
      <c r="J97" s="291"/>
      <c r="K97" s="291"/>
      <c r="L97" s="291"/>
      <c r="M97" s="291"/>
      <c r="N97" s="291"/>
      <c r="O97" s="291"/>
      <c r="P97" s="291"/>
      <c r="Q97" s="291"/>
      <c r="R97" s="291"/>
      <c r="S97" s="291"/>
      <c r="T97" s="291"/>
      <c r="U97" s="291"/>
      <c r="V97" s="452"/>
    </row>
    <row r="98" spans="1:36" ht="18" customHeight="1" x14ac:dyDescent="0.2">
      <c r="A98" s="136"/>
      <c r="B98" s="290" t="s">
        <v>362</v>
      </c>
      <c r="C98" s="291"/>
      <c r="D98" s="291"/>
      <c r="E98" s="291"/>
      <c r="F98" s="291"/>
      <c r="G98" s="291"/>
      <c r="H98" s="291"/>
      <c r="P98" s="291"/>
      <c r="Q98" s="291"/>
      <c r="R98" s="291"/>
      <c r="S98" s="291"/>
      <c r="T98" s="291"/>
      <c r="U98" s="291"/>
      <c r="V98" s="291"/>
      <c r="W98" s="452"/>
    </row>
    <row r="99" spans="1:36" s="41" customFormat="1" ht="10.4" customHeight="1" x14ac:dyDescent="0.2">
      <c r="B99" s="637" t="s">
        <v>10</v>
      </c>
      <c r="C99" s="656" t="s">
        <v>353</v>
      </c>
      <c r="D99" s="656"/>
      <c r="E99" s="656"/>
      <c r="F99" s="949"/>
      <c r="G99" s="952"/>
      <c r="H99" s="952"/>
      <c r="I99" s="575"/>
      <c r="J99" s="637" t="s">
        <v>12</v>
      </c>
      <c r="K99" s="637"/>
      <c r="L99" s="637"/>
      <c r="M99" s="637"/>
      <c r="N99" s="637"/>
      <c r="O99" s="637" t="s">
        <v>357</v>
      </c>
      <c r="P99" s="637"/>
      <c r="Q99" s="637"/>
      <c r="R99" s="637"/>
      <c r="S99" s="850" t="s">
        <v>366</v>
      </c>
      <c r="T99" s="851"/>
      <c r="U99" s="851"/>
      <c r="V99" s="852"/>
      <c r="W99" s="292"/>
      <c r="X99" s="292"/>
      <c r="Y99" s="292"/>
      <c r="AB99" s="293"/>
      <c r="AC99" s="474"/>
      <c r="AD99" s="474"/>
      <c r="AE99" s="474"/>
      <c r="AF99" s="474"/>
      <c r="AG99" s="210"/>
      <c r="AH99" s="210"/>
      <c r="AI99" s="210"/>
      <c r="AJ99" s="210"/>
    </row>
    <row r="100" spans="1:36" s="41" customFormat="1" ht="38.15" customHeight="1" x14ac:dyDescent="0.2">
      <c r="B100" s="637"/>
      <c r="C100" s="656"/>
      <c r="D100" s="656"/>
      <c r="E100" s="656"/>
      <c r="F100" s="656"/>
      <c r="G100" s="949" t="s">
        <v>360</v>
      </c>
      <c r="H100" s="950"/>
      <c r="I100" s="951"/>
      <c r="J100" s="637"/>
      <c r="K100" s="637"/>
      <c r="L100" s="637"/>
      <c r="M100" s="637"/>
      <c r="N100" s="637"/>
      <c r="O100" s="637"/>
      <c r="P100" s="637"/>
      <c r="Q100" s="637"/>
      <c r="R100" s="637"/>
      <c r="S100" s="720"/>
      <c r="T100" s="853"/>
      <c r="U100" s="853"/>
      <c r="V100" s="806"/>
      <c r="W100" s="292"/>
      <c r="X100" s="292"/>
      <c r="Y100" s="292"/>
      <c r="AB100" s="703"/>
      <c r="AC100" s="703"/>
      <c r="AD100" s="703"/>
      <c r="AE100" s="703"/>
      <c r="AF100" s="703"/>
      <c r="AG100" s="210"/>
      <c r="AH100" s="210"/>
      <c r="AI100" s="210"/>
      <c r="AJ100" s="210"/>
    </row>
    <row r="101" spans="1:36" s="41" customFormat="1" ht="18.649999999999999" customHeight="1" x14ac:dyDescent="0.2">
      <c r="B101" s="662" t="s">
        <v>1</v>
      </c>
      <c r="C101" s="1066" t="str">
        <f>IF($M$7="○",'別紙1 活動計画書'!C21,"")</f>
        <v/>
      </c>
      <c r="D101" s="1067"/>
      <c r="E101" s="1067"/>
      <c r="F101" s="1068"/>
      <c r="G101" s="1066"/>
      <c r="H101" s="1067"/>
      <c r="I101" s="1068"/>
      <c r="J101" s="1072"/>
      <c r="K101" s="1072"/>
      <c r="L101" s="1073"/>
      <c r="M101" s="1074" t="s">
        <v>15</v>
      </c>
      <c r="N101" s="1075"/>
      <c r="O101" s="1076" t="str">
        <f>IFERROR(C101*J101/10,"")</f>
        <v/>
      </c>
      <c r="P101" s="1076"/>
      <c r="Q101" s="1076"/>
      <c r="R101" s="1076"/>
      <c r="S101" s="1077">
        <f>IF(G101&gt;0,G101/C101,0)</f>
        <v>0</v>
      </c>
      <c r="T101" s="1078"/>
      <c r="U101" s="1078"/>
      <c r="V101" s="1079"/>
      <c r="W101" s="292"/>
      <c r="X101" s="292"/>
      <c r="Y101" s="292"/>
      <c r="AB101" s="703"/>
      <c r="AC101" s="703"/>
      <c r="AD101" s="703"/>
      <c r="AE101" s="703"/>
      <c r="AF101" s="703"/>
      <c r="AG101" s="472"/>
      <c r="AH101" s="472"/>
      <c r="AI101" s="472"/>
      <c r="AJ101" s="472"/>
    </row>
    <row r="102" spans="1:36" s="41" customFormat="1" ht="18.649999999999999" customHeight="1" x14ac:dyDescent="0.2">
      <c r="B102" s="663"/>
      <c r="C102" s="1069"/>
      <c r="D102" s="1070"/>
      <c r="E102" s="1070"/>
      <c r="F102" s="1071"/>
      <c r="G102" s="1069"/>
      <c r="H102" s="1070"/>
      <c r="I102" s="1071"/>
      <c r="J102" s="1072"/>
      <c r="K102" s="1072"/>
      <c r="L102" s="1073"/>
      <c r="M102" s="1074"/>
      <c r="N102" s="1075"/>
      <c r="O102" s="1076"/>
      <c r="P102" s="1076"/>
      <c r="Q102" s="1076"/>
      <c r="R102" s="1076"/>
      <c r="S102" s="1080"/>
      <c r="T102" s="1081"/>
      <c r="U102" s="1081"/>
      <c r="V102" s="1082"/>
      <c r="W102" s="292"/>
      <c r="X102" s="292"/>
      <c r="Y102" s="292"/>
      <c r="AB102" s="1083"/>
      <c r="AC102" s="1083"/>
      <c r="AD102" s="1083"/>
      <c r="AE102" s="1084"/>
      <c r="AF102" s="1084"/>
      <c r="AG102" s="472"/>
      <c r="AH102" s="472"/>
      <c r="AI102" s="472"/>
      <c r="AJ102" s="472"/>
    </row>
    <row r="103" spans="1:36" s="41" customFormat="1" ht="18" customHeight="1" x14ac:dyDescent="0.2">
      <c r="B103" s="1061" t="s">
        <v>472</v>
      </c>
      <c r="C103" s="1061"/>
      <c r="D103" s="1061"/>
      <c r="E103" s="1061"/>
      <c r="F103" s="1061"/>
      <c r="G103" s="1061"/>
      <c r="H103" s="1061"/>
      <c r="I103" s="1061"/>
      <c r="J103" s="1061"/>
      <c r="K103" s="1061"/>
      <c r="L103" s="1061"/>
      <c r="M103" s="1061"/>
      <c r="N103" s="1061"/>
      <c r="O103" s="1061"/>
      <c r="P103" s="1061"/>
      <c r="Q103" s="1061"/>
      <c r="R103" s="1061"/>
      <c r="S103" s="1061"/>
      <c r="T103" s="1061"/>
      <c r="U103" s="1061"/>
      <c r="V103" s="1061"/>
      <c r="W103" s="292"/>
      <c r="X103" s="292"/>
      <c r="Y103" s="292"/>
      <c r="AB103" s="1083"/>
      <c r="AC103" s="1083"/>
      <c r="AD103" s="1083"/>
      <c r="AE103" s="1084"/>
      <c r="AF103" s="1084"/>
      <c r="AG103" s="472"/>
      <c r="AH103" s="472"/>
      <c r="AI103" s="472"/>
      <c r="AJ103" s="472"/>
    </row>
    <row r="104" spans="1:36" ht="9.65" customHeight="1" x14ac:dyDescent="0.2"/>
    <row r="105" spans="1:36" ht="18" customHeight="1" x14ac:dyDescent="0.2">
      <c r="B105" s="41" t="s">
        <v>375</v>
      </c>
    </row>
    <row r="106" spans="1:36" ht="18" customHeight="1" x14ac:dyDescent="0.2">
      <c r="B106" s="850" t="s">
        <v>365</v>
      </c>
      <c r="C106" s="851"/>
      <c r="D106" s="851"/>
      <c r="E106" s="851"/>
      <c r="F106" s="852"/>
      <c r="G106" s="1062" t="s">
        <v>367</v>
      </c>
      <c r="H106" s="1063"/>
      <c r="I106" s="1063"/>
      <c r="J106" s="1063"/>
      <c r="K106" s="952"/>
      <c r="L106" s="952"/>
      <c r="M106" s="952"/>
      <c r="N106" s="575"/>
      <c r="O106" s="850" t="s">
        <v>366</v>
      </c>
      <c r="P106" s="851"/>
      <c r="Q106" s="851"/>
      <c r="R106" s="852"/>
      <c r="S106" s="850" t="s">
        <v>121</v>
      </c>
      <c r="T106" s="851"/>
      <c r="U106" s="851"/>
      <c r="V106" s="852"/>
    </row>
    <row r="107" spans="1:36" ht="18" customHeight="1" x14ac:dyDescent="0.2">
      <c r="B107" s="720"/>
      <c r="C107" s="853"/>
      <c r="D107" s="853"/>
      <c r="E107" s="853"/>
      <c r="F107" s="806"/>
      <c r="G107" s="1064"/>
      <c r="H107" s="1065"/>
      <c r="I107" s="1065"/>
      <c r="J107" s="1065"/>
      <c r="K107" s="949" t="s">
        <v>360</v>
      </c>
      <c r="L107" s="950"/>
      <c r="M107" s="950"/>
      <c r="N107" s="951"/>
      <c r="O107" s="720"/>
      <c r="P107" s="853"/>
      <c r="Q107" s="853"/>
      <c r="R107" s="806"/>
      <c r="S107" s="720"/>
      <c r="T107" s="853"/>
      <c r="U107" s="853"/>
      <c r="V107" s="806"/>
    </row>
    <row r="108" spans="1:36" ht="18" customHeight="1" x14ac:dyDescent="0.2">
      <c r="B108" s="1091"/>
      <c r="C108" s="1092"/>
      <c r="D108" s="1092"/>
      <c r="E108" s="1092"/>
      <c r="F108" s="1093"/>
      <c r="G108" s="1097"/>
      <c r="H108" s="1098"/>
      <c r="I108" s="1098"/>
      <c r="J108" s="1101" t="s">
        <v>473</v>
      </c>
      <c r="K108" s="1103"/>
      <c r="L108" s="1104"/>
      <c r="M108" s="1104"/>
      <c r="N108" s="1107" t="s">
        <v>473</v>
      </c>
      <c r="O108" s="1077">
        <f>IF(K108&gt;0,K108/G108,0)</f>
        <v>0</v>
      </c>
      <c r="P108" s="1078"/>
      <c r="Q108" s="1078"/>
      <c r="R108" s="1079"/>
      <c r="S108" s="1085"/>
      <c r="T108" s="1086"/>
      <c r="U108" s="1086"/>
      <c r="V108" s="1087"/>
    </row>
    <row r="109" spans="1:36" ht="18" customHeight="1" x14ac:dyDescent="0.2">
      <c r="B109" s="1094"/>
      <c r="C109" s="1095"/>
      <c r="D109" s="1095"/>
      <c r="E109" s="1095"/>
      <c r="F109" s="1096"/>
      <c r="G109" s="1099"/>
      <c r="H109" s="1100"/>
      <c r="I109" s="1100"/>
      <c r="J109" s="1102"/>
      <c r="K109" s="1105"/>
      <c r="L109" s="1106"/>
      <c r="M109" s="1106"/>
      <c r="N109" s="1108"/>
      <c r="O109" s="1080"/>
      <c r="P109" s="1081"/>
      <c r="Q109" s="1081"/>
      <c r="R109" s="1082"/>
      <c r="S109" s="1088"/>
      <c r="T109" s="1089"/>
      <c r="U109" s="1089"/>
      <c r="V109" s="1090"/>
    </row>
    <row r="110" spans="1:36" ht="17.5" customHeight="1" x14ac:dyDescent="0.2">
      <c r="B110" s="1091"/>
      <c r="C110" s="1092"/>
      <c r="D110" s="1092"/>
      <c r="E110" s="1092"/>
      <c r="F110" s="1093"/>
      <c r="G110" s="1097"/>
      <c r="H110" s="1098"/>
      <c r="I110" s="1098"/>
      <c r="J110" s="1101" t="s">
        <v>473</v>
      </c>
      <c r="K110" s="1103"/>
      <c r="L110" s="1104"/>
      <c r="M110" s="1104"/>
      <c r="N110" s="1107" t="s">
        <v>473</v>
      </c>
      <c r="O110" s="1077">
        <f t="shared" ref="O110" si="2">IF(K110&gt;0,K110/G110,0)</f>
        <v>0</v>
      </c>
      <c r="P110" s="1078"/>
      <c r="Q110" s="1078"/>
      <c r="R110" s="1079"/>
      <c r="S110" s="1085"/>
      <c r="T110" s="1086"/>
      <c r="U110" s="1086"/>
      <c r="V110" s="1087"/>
    </row>
    <row r="111" spans="1:36" ht="18" customHeight="1" x14ac:dyDescent="0.2">
      <c r="B111" s="1094"/>
      <c r="C111" s="1095"/>
      <c r="D111" s="1095"/>
      <c r="E111" s="1095"/>
      <c r="F111" s="1096"/>
      <c r="G111" s="1099"/>
      <c r="H111" s="1100"/>
      <c r="I111" s="1100"/>
      <c r="J111" s="1102"/>
      <c r="K111" s="1105"/>
      <c r="L111" s="1106"/>
      <c r="M111" s="1106"/>
      <c r="N111" s="1108"/>
      <c r="O111" s="1080"/>
      <c r="P111" s="1081"/>
      <c r="Q111" s="1081"/>
      <c r="R111" s="1082"/>
      <c r="S111" s="1088"/>
      <c r="T111" s="1089"/>
      <c r="U111" s="1089"/>
      <c r="V111" s="1090"/>
    </row>
    <row r="112" spans="1:36" ht="18" customHeight="1" x14ac:dyDescent="0.2">
      <c r="B112" s="1091"/>
      <c r="C112" s="1092"/>
      <c r="D112" s="1092"/>
      <c r="E112" s="1092"/>
      <c r="F112" s="1093"/>
      <c r="G112" s="1097"/>
      <c r="H112" s="1098"/>
      <c r="I112" s="1098"/>
      <c r="J112" s="1101" t="s">
        <v>473</v>
      </c>
      <c r="K112" s="1103"/>
      <c r="L112" s="1104"/>
      <c r="M112" s="1104"/>
      <c r="N112" s="1107" t="s">
        <v>473</v>
      </c>
      <c r="O112" s="1077">
        <f t="shared" ref="O112" si="3">IF(K112&gt;0,K112/G112,0)</f>
        <v>0</v>
      </c>
      <c r="P112" s="1078"/>
      <c r="Q112" s="1078"/>
      <c r="R112" s="1079"/>
      <c r="S112" s="1085"/>
      <c r="T112" s="1086"/>
      <c r="U112" s="1086"/>
      <c r="V112" s="1087"/>
    </row>
    <row r="113" spans="2:22" ht="18" customHeight="1" x14ac:dyDescent="0.2">
      <c r="B113" s="1094"/>
      <c r="C113" s="1095"/>
      <c r="D113" s="1095"/>
      <c r="E113" s="1095"/>
      <c r="F113" s="1096"/>
      <c r="G113" s="1099"/>
      <c r="H113" s="1100"/>
      <c r="I113" s="1100"/>
      <c r="J113" s="1102"/>
      <c r="K113" s="1105"/>
      <c r="L113" s="1106"/>
      <c r="M113" s="1106"/>
      <c r="N113" s="1108"/>
      <c r="O113" s="1080"/>
      <c r="P113" s="1081"/>
      <c r="Q113" s="1081"/>
      <c r="R113" s="1082"/>
      <c r="S113" s="1088"/>
      <c r="T113" s="1089"/>
      <c r="U113" s="1089"/>
      <c r="V113" s="1090"/>
    </row>
    <row r="114" spans="2:22" ht="18" customHeight="1" x14ac:dyDescent="0.2">
      <c r="B114" s="1091"/>
      <c r="C114" s="1092"/>
      <c r="D114" s="1092"/>
      <c r="E114" s="1092"/>
      <c r="F114" s="1093"/>
      <c r="G114" s="1097"/>
      <c r="H114" s="1098"/>
      <c r="I114" s="1098"/>
      <c r="J114" s="1101" t="s">
        <v>473</v>
      </c>
      <c r="K114" s="1103"/>
      <c r="L114" s="1104"/>
      <c r="M114" s="1104"/>
      <c r="N114" s="1107" t="s">
        <v>473</v>
      </c>
      <c r="O114" s="1077">
        <f t="shared" ref="O114" si="4">IF(K114&gt;0,K114/G114,0)</f>
        <v>0</v>
      </c>
      <c r="P114" s="1078"/>
      <c r="Q114" s="1078"/>
      <c r="R114" s="1079"/>
      <c r="S114" s="1085"/>
      <c r="T114" s="1086"/>
      <c r="U114" s="1086"/>
      <c r="V114" s="1087"/>
    </row>
    <row r="115" spans="2:22" ht="18" customHeight="1" x14ac:dyDescent="0.2">
      <c r="B115" s="1094"/>
      <c r="C115" s="1095"/>
      <c r="D115" s="1095"/>
      <c r="E115" s="1095"/>
      <c r="F115" s="1096"/>
      <c r="G115" s="1099"/>
      <c r="H115" s="1100"/>
      <c r="I115" s="1100"/>
      <c r="J115" s="1102"/>
      <c r="K115" s="1105"/>
      <c r="L115" s="1106"/>
      <c r="M115" s="1106"/>
      <c r="N115" s="1108"/>
      <c r="O115" s="1080"/>
      <c r="P115" s="1081"/>
      <c r="Q115" s="1081"/>
      <c r="R115" s="1082"/>
      <c r="S115" s="1088"/>
      <c r="T115" s="1089"/>
      <c r="U115" s="1089"/>
      <c r="V115" s="1090"/>
    </row>
    <row r="117" spans="2:22" ht="18" customHeight="1" x14ac:dyDescent="0.2">
      <c r="B117" s="42" t="s">
        <v>359</v>
      </c>
    </row>
    <row r="118" spans="2:22" ht="18" customHeight="1" x14ac:dyDescent="0.2">
      <c r="C118" s="42" t="s">
        <v>373</v>
      </c>
    </row>
    <row r="119" spans="2:22" ht="18" customHeight="1" x14ac:dyDescent="0.2">
      <c r="B119" s="41" t="s">
        <v>374</v>
      </c>
    </row>
  </sheetData>
  <sheetProtection selectLockedCells="1"/>
  <dataConsolidate/>
  <mergeCells count="252">
    <mergeCell ref="S112:V113"/>
    <mergeCell ref="B114:F115"/>
    <mergeCell ref="G114:I115"/>
    <mergeCell ref="J114:J115"/>
    <mergeCell ref="K114:M115"/>
    <mergeCell ref="N114:N115"/>
    <mergeCell ref="O114:R115"/>
    <mergeCell ref="S114:V115"/>
    <mergeCell ref="B112:F113"/>
    <mergeCell ref="G112:I113"/>
    <mergeCell ref="J112:J113"/>
    <mergeCell ref="K112:M113"/>
    <mergeCell ref="N112:N113"/>
    <mergeCell ref="O112:R113"/>
    <mergeCell ref="S108:V109"/>
    <mergeCell ref="B110:F111"/>
    <mergeCell ref="G110:I111"/>
    <mergeCell ref="J110:J111"/>
    <mergeCell ref="K110:M111"/>
    <mergeCell ref="N110:N111"/>
    <mergeCell ref="O110:R111"/>
    <mergeCell ref="S110:V111"/>
    <mergeCell ref="B108:F109"/>
    <mergeCell ref="G108:I109"/>
    <mergeCell ref="J108:J109"/>
    <mergeCell ref="K108:M109"/>
    <mergeCell ref="N108:N109"/>
    <mergeCell ref="O108:R109"/>
    <mergeCell ref="B103:V103"/>
    <mergeCell ref="B106:F107"/>
    <mergeCell ref="G106:J107"/>
    <mergeCell ref="K106:N106"/>
    <mergeCell ref="O106:R107"/>
    <mergeCell ref="S106:V107"/>
    <mergeCell ref="K107:N107"/>
    <mergeCell ref="AB100:AF101"/>
    <mergeCell ref="B101:B102"/>
    <mergeCell ref="C101:F102"/>
    <mergeCell ref="G101:I102"/>
    <mergeCell ref="J101:L102"/>
    <mergeCell ref="M101:N102"/>
    <mergeCell ref="O101:R102"/>
    <mergeCell ref="S101:V102"/>
    <mergeCell ref="AB102:AD103"/>
    <mergeCell ref="AE102:AF103"/>
    <mergeCell ref="B99:B100"/>
    <mergeCell ref="C99:F100"/>
    <mergeCell ref="G99:I99"/>
    <mergeCell ref="J99:N100"/>
    <mergeCell ref="O99:R100"/>
    <mergeCell ref="S99:V100"/>
    <mergeCell ref="G100:I100"/>
    <mergeCell ref="C94:D94"/>
    <mergeCell ref="F94:U94"/>
    <mergeCell ref="C95:D95"/>
    <mergeCell ref="F95:U95"/>
    <mergeCell ref="C96:D96"/>
    <mergeCell ref="F96:U96"/>
    <mergeCell ref="C88:D88"/>
    <mergeCell ref="B91:E91"/>
    <mergeCell ref="F91:U91"/>
    <mergeCell ref="C92:D92"/>
    <mergeCell ref="F92:U92"/>
    <mergeCell ref="C93:D93"/>
    <mergeCell ref="F93:U93"/>
    <mergeCell ref="B81:V81"/>
    <mergeCell ref="B82:V82"/>
    <mergeCell ref="A83:Q83"/>
    <mergeCell ref="B84:V84"/>
    <mergeCell ref="B87:E87"/>
    <mergeCell ref="F87:H87"/>
    <mergeCell ref="J87:V87"/>
    <mergeCell ref="B79:H79"/>
    <mergeCell ref="I79:L79"/>
    <mergeCell ref="M79:P79"/>
    <mergeCell ref="B80:H80"/>
    <mergeCell ref="I80:L80"/>
    <mergeCell ref="M80:P80"/>
    <mergeCell ref="A76:V76"/>
    <mergeCell ref="B77:H77"/>
    <mergeCell ref="I77:L77"/>
    <mergeCell ref="M77:P77"/>
    <mergeCell ref="B78:H78"/>
    <mergeCell ref="I78:L78"/>
    <mergeCell ref="M78:P78"/>
    <mergeCell ref="B70:L70"/>
    <mergeCell ref="A72:V72"/>
    <mergeCell ref="B73:H73"/>
    <mergeCell ref="I73:L73"/>
    <mergeCell ref="M73:P73"/>
    <mergeCell ref="B74:H74"/>
    <mergeCell ref="M74:P74"/>
    <mergeCell ref="AD63:AE63"/>
    <mergeCell ref="C64:E64"/>
    <mergeCell ref="F64:G64"/>
    <mergeCell ref="I64:L64"/>
    <mergeCell ref="AD66:AE66"/>
    <mergeCell ref="B67:B68"/>
    <mergeCell ref="C67:E67"/>
    <mergeCell ref="F67:H68"/>
    <mergeCell ref="I67:L67"/>
    <mergeCell ref="C68:E68"/>
    <mergeCell ref="I68:L68"/>
    <mergeCell ref="AD64:AE64"/>
    <mergeCell ref="B65:B66"/>
    <mergeCell ref="C65:E65"/>
    <mergeCell ref="F65:G65"/>
    <mergeCell ref="I65:L65"/>
    <mergeCell ref="AA65:AB65"/>
    <mergeCell ref="AD65:AE65"/>
    <mergeCell ref="C66:E66"/>
    <mergeCell ref="F66:G66"/>
    <mergeCell ref="I66:L66"/>
    <mergeCell ref="AD60:AF60"/>
    <mergeCell ref="B61:B62"/>
    <mergeCell ref="C61:E61"/>
    <mergeCell ref="F61:G61"/>
    <mergeCell ref="I61:L61"/>
    <mergeCell ref="AA61:AB61"/>
    <mergeCell ref="AD61:AE61"/>
    <mergeCell ref="C62:E62"/>
    <mergeCell ref="F62:G62"/>
    <mergeCell ref="I62:L62"/>
    <mergeCell ref="AD62:AE62"/>
    <mergeCell ref="B59:V59"/>
    <mergeCell ref="C60:E60"/>
    <mergeCell ref="F60:H60"/>
    <mergeCell ref="I60:L60"/>
    <mergeCell ref="N60:V69"/>
    <mergeCell ref="AA60:AC60"/>
    <mergeCell ref="AA62:AB62"/>
    <mergeCell ref="AA64:AB64"/>
    <mergeCell ref="AA66:AB66"/>
    <mergeCell ref="B69:L69"/>
    <mergeCell ref="B63:B64"/>
    <mergeCell ref="C63:E63"/>
    <mergeCell ref="F63:G63"/>
    <mergeCell ref="I63:L63"/>
    <mergeCell ref="AA63:AB63"/>
    <mergeCell ref="I54:V54"/>
    <mergeCell ref="C56:D56"/>
    <mergeCell ref="E56:F56"/>
    <mergeCell ref="G56:P56"/>
    <mergeCell ref="Q56:R56"/>
    <mergeCell ref="D57:J57"/>
    <mergeCell ref="K57:L57"/>
    <mergeCell ref="M57:Q57"/>
    <mergeCell ref="R57:S57"/>
    <mergeCell ref="G49:H49"/>
    <mergeCell ref="C51:D51"/>
    <mergeCell ref="E51:F51"/>
    <mergeCell ref="G51:P51"/>
    <mergeCell ref="Q51:R51"/>
    <mergeCell ref="D52:J52"/>
    <mergeCell ref="K52:L52"/>
    <mergeCell ref="M52:Q52"/>
    <mergeCell ref="R52:S52"/>
    <mergeCell ref="I47:J47"/>
    <mergeCell ref="K47:L47"/>
    <mergeCell ref="M47:N47"/>
    <mergeCell ref="P47:S47"/>
    <mergeCell ref="A39:V39"/>
    <mergeCell ref="M41:N41"/>
    <mergeCell ref="I44:J44"/>
    <mergeCell ref="K44:L44"/>
    <mergeCell ref="M44:N44"/>
    <mergeCell ref="P44:S44"/>
    <mergeCell ref="B36:B37"/>
    <mergeCell ref="C36:E36"/>
    <mergeCell ref="F36:H37"/>
    <mergeCell ref="I36:L36"/>
    <mergeCell ref="Z36:AA36"/>
    <mergeCell ref="C37:E37"/>
    <mergeCell ref="I37:L37"/>
    <mergeCell ref="I45:J45"/>
    <mergeCell ref="K45:L45"/>
    <mergeCell ref="M45:N45"/>
    <mergeCell ref="P45:S45"/>
    <mergeCell ref="B34:B35"/>
    <mergeCell ref="C34:E34"/>
    <mergeCell ref="F34:G34"/>
    <mergeCell ref="I34:L34"/>
    <mergeCell ref="N34:V35"/>
    <mergeCell ref="Z34:AA34"/>
    <mergeCell ref="C35:E35"/>
    <mergeCell ref="F35:G35"/>
    <mergeCell ref="I35:L35"/>
    <mergeCell ref="Z35:AA35"/>
    <mergeCell ref="Z31:AA31"/>
    <mergeCell ref="B32:B33"/>
    <mergeCell ref="C32:E32"/>
    <mergeCell ref="F32:G32"/>
    <mergeCell ref="I32:L32"/>
    <mergeCell ref="N32:V33"/>
    <mergeCell ref="Z32:AA32"/>
    <mergeCell ref="C33:E33"/>
    <mergeCell ref="F33:G33"/>
    <mergeCell ref="I33:L33"/>
    <mergeCell ref="Z33:AA33"/>
    <mergeCell ref="C29:E29"/>
    <mergeCell ref="F29:H29"/>
    <mergeCell ref="I29:L29"/>
    <mergeCell ref="N29:V30"/>
    <mergeCell ref="B30:B31"/>
    <mergeCell ref="C30:E30"/>
    <mergeCell ref="F30:G30"/>
    <mergeCell ref="I30:L30"/>
    <mergeCell ref="C31:E31"/>
    <mergeCell ref="F31:G31"/>
    <mergeCell ref="I31:L31"/>
    <mergeCell ref="B25:K25"/>
    <mergeCell ref="L25:N25"/>
    <mergeCell ref="O25:R25"/>
    <mergeCell ref="B26:K26"/>
    <mergeCell ref="L26:N26"/>
    <mergeCell ref="O26:R26"/>
    <mergeCell ref="B23:K23"/>
    <mergeCell ref="L23:N23"/>
    <mergeCell ref="O23:R23"/>
    <mergeCell ref="B24:K24"/>
    <mergeCell ref="L24:N24"/>
    <mergeCell ref="O24:R24"/>
    <mergeCell ref="B21:K21"/>
    <mergeCell ref="L21:N21"/>
    <mergeCell ref="O21:R21"/>
    <mergeCell ref="B22:K22"/>
    <mergeCell ref="L22:N22"/>
    <mergeCell ref="O22:R22"/>
    <mergeCell ref="B19:K19"/>
    <mergeCell ref="L19:N19"/>
    <mergeCell ref="O19:R19"/>
    <mergeCell ref="B20:K20"/>
    <mergeCell ref="L20:N20"/>
    <mergeCell ref="O20:R20"/>
    <mergeCell ref="B18:K18"/>
    <mergeCell ref="L18:N18"/>
    <mergeCell ref="O18:R18"/>
    <mergeCell ref="B10:L10"/>
    <mergeCell ref="A12:V12"/>
    <mergeCell ref="B13:V13"/>
    <mergeCell ref="B16:K16"/>
    <mergeCell ref="L16:N16"/>
    <mergeCell ref="O16:R16"/>
    <mergeCell ref="B4:L4"/>
    <mergeCell ref="B5:L5"/>
    <mergeCell ref="B6:L6"/>
    <mergeCell ref="B7:L7"/>
    <mergeCell ref="B8:L8"/>
    <mergeCell ref="B9:L9"/>
    <mergeCell ref="B17:K17"/>
    <mergeCell ref="L17:N17"/>
    <mergeCell ref="O17:R17"/>
  </mergeCells>
  <phoneticPr fontId="5"/>
  <conditionalFormatting sqref="C92:D92">
    <cfRule type="expression" dxfId="9" priority="10">
      <formula>$C$92&lt;&gt;""</formula>
    </cfRule>
  </conditionalFormatting>
  <conditionalFormatting sqref="C93:D93">
    <cfRule type="expression" dxfId="8" priority="9">
      <formula>$C$93&lt;&gt;""</formula>
    </cfRule>
  </conditionalFormatting>
  <conditionalFormatting sqref="C94:D94">
    <cfRule type="expression" dxfId="7" priority="8">
      <formula>$C$94&lt;&gt;""</formula>
    </cfRule>
  </conditionalFormatting>
  <conditionalFormatting sqref="C95:D95">
    <cfRule type="expression" dxfId="6" priority="7">
      <formula>$C$95&lt;&gt;""</formula>
    </cfRule>
  </conditionalFormatting>
  <conditionalFormatting sqref="C96:D96">
    <cfRule type="expression" dxfId="5" priority="6">
      <formula>$C$96&lt;&gt;""</formula>
    </cfRule>
  </conditionalFormatting>
  <conditionalFormatting sqref="F92:U92">
    <cfRule type="expression" dxfId="4" priority="5">
      <formula>$C$92&lt;&gt;""</formula>
    </cfRule>
  </conditionalFormatting>
  <conditionalFormatting sqref="F93:U93">
    <cfRule type="expression" dxfId="3" priority="4">
      <formula>$C$93&lt;&gt;""</formula>
    </cfRule>
  </conditionalFormatting>
  <conditionalFormatting sqref="F94:U94">
    <cfRule type="expression" dxfId="2" priority="3">
      <formula>$C$94&lt;&gt;""</formula>
    </cfRule>
  </conditionalFormatting>
  <conditionalFormatting sqref="F95:U95">
    <cfRule type="expression" dxfId="1" priority="2">
      <formula>$C$95&lt;&gt;""</formula>
    </cfRule>
  </conditionalFormatting>
  <conditionalFormatting sqref="F96:U96">
    <cfRule type="expression" dxfId="0" priority="1">
      <formula>$C$96&lt;&gt;""</formula>
    </cfRule>
  </conditionalFormatting>
  <dataValidations count="5">
    <dataValidation type="whole" imeMode="off" operator="greaterThanOrEqual" allowBlank="1" showInputMessage="1" error="小数点以下を切り捨て、整数で入力してください。" sqref="C101:F102" xr:uid="{A56AE296-E764-45CE-B252-6F993315DA6D}">
      <formula1>0</formula1>
    </dataValidation>
    <dataValidation type="list" allowBlank="1" showInputMessage="1" showErrorMessage="1" sqref="G88 C88:D88" xr:uid="{C2EE3A2F-105D-4F41-A34D-A75AA9EF7DF9}">
      <formula1>"7,8,9,10,11,12,13,14,15,16,17,18,19,20"</formula1>
    </dataValidation>
    <dataValidation type="list" allowBlank="1" showInputMessage="1" showErrorMessage="1" sqref="I78:L80 M41 M5:M10 O17:O27" xr:uid="{83855268-BFF1-4329-8342-0F85F83683A2}">
      <formula1>B.○か空白</formula1>
    </dataValidation>
    <dataValidation type="whole" imeMode="off" operator="greaterThanOrEqual" allowBlank="1" showInputMessage="1" showErrorMessage="1" error="小数点以下を切り捨て、整数で入力してください。" sqref="K110 G101 AB102 K112 K114 K108 J101" xr:uid="{97FB68BD-FC48-4546-B01D-3BD3EE5F7C81}">
      <formula1>0</formula1>
    </dataValidation>
    <dataValidation imeMode="off" allowBlank="1" showInputMessage="1" showErrorMessage="1" sqref="M78:O80 C36 C67 M74:O74 J74" xr:uid="{DD726DD3-65B4-4C9E-8C52-23EB94E28EE5}"/>
  </dataValidations>
  <printOptions horizontalCentered="1"/>
  <pageMargins left="0.59055118110236227" right="0.31496062992125984" top="0.74803149606299213" bottom="0.74803149606299213" header="0.31496062992125984" footer="0.31496062992125984"/>
  <pageSetup paperSize="9" scale="94" fitToHeight="0" orientation="portrait" r:id="rId1"/>
  <rowBreaks count="3" manualBreakCount="3">
    <brk id="37" max="22" man="1"/>
    <brk id="71" max="22" man="1"/>
    <brk id="82"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A0FD0-7428-4ACD-A720-3579EA41D4E5}">
  <sheetPr codeName="Sheet8">
    <tabColor theme="8"/>
    <pageSetUpPr fitToPage="1"/>
  </sheetPr>
  <dimension ref="A1:AL53"/>
  <sheetViews>
    <sheetView showGridLines="0" view="pageBreakPreview" topLeftCell="A10" zoomScale="83" zoomScaleNormal="36" zoomScaleSheetLayoutView="118" workbookViewId="0">
      <selection activeCell="C13" sqref="C13:G13"/>
    </sheetView>
  </sheetViews>
  <sheetFormatPr defaultColWidth="8.6328125" defaultRowHeight="17.5" x14ac:dyDescent="0.2"/>
  <cols>
    <col min="1" max="1" width="3.26953125" style="42" customWidth="1"/>
    <col min="2" max="4" width="5.90625" style="42" customWidth="1"/>
    <col min="5" max="14" width="6.26953125" style="42" customWidth="1"/>
    <col min="15" max="37" width="4.453125" style="42" customWidth="1"/>
    <col min="38" max="39" width="5.90625" style="42" customWidth="1"/>
    <col min="40" max="61" width="4.6328125" style="42" customWidth="1"/>
    <col min="62" max="16384" width="8.6328125" style="42"/>
  </cols>
  <sheetData>
    <row r="1" spans="1:38" s="298" customFormat="1" ht="20.149999999999999" customHeight="1" x14ac:dyDescent="0.2">
      <c r="A1" s="294"/>
      <c r="B1" s="295" t="s">
        <v>474</v>
      </c>
      <c r="C1" s="295"/>
      <c r="D1" s="295"/>
      <c r="E1" s="295"/>
      <c r="F1" s="295"/>
      <c r="G1" s="295"/>
      <c r="H1" s="295"/>
      <c r="I1" s="296"/>
      <c r="J1" s="296"/>
      <c r="K1" s="296"/>
      <c r="L1" s="296"/>
      <c r="M1" s="296"/>
      <c r="N1" s="296"/>
      <c r="O1" s="296"/>
      <c r="P1" s="296"/>
      <c r="Q1" s="296"/>
      <c r="R1" s="296"/>
      <c r="S1" s="296"/>
      <c r="T1" s="296"/>
      <c r="U1" s="296"/>
      <c r="V1" s="296"/>
      <c r="W1" s="296"/>
      <c r="X1" s="296"/>
      <c r="Y1" s="296"/>
      <c r="Z1" s="296"/>
      <c r="AA1" s="297"/>
      <c r="AB1" s="297"/>
      <c r="AC1" s="297"/>
      <c r="AD1" s="297"/>
      <c r="AE1" s="297"/>
      <c r="AF1" s="297"/>
      <c r="AG1" s="297"/>
      <c r="AH1" s="297"/>
      <c r="AI1" s="297"/>
      <c r="AJ1" s="297"/>
      <c r="AK1" s="297"/>
      <c r="AL1" s="297"/>
    </row>
    <row r="2" spans="1:38" s="298" customFormat="1" ht="20.149999999999999" customHeight="1" x14ac:dyDescent="0.2">
      <c r="A2" s="294"/>
      <c r="B2" s="1109" t="s">
        <v>475</v>
      </c>
      <c r="C2" s="1109"/>
      <c r="D2" s="1109"/>
      <c r="E2" s="1109"/>
      <c r="F2" s="1109"/>
      <c r="G2" s="1109"/>
      <c r="H2" s="1109"/>
      <c r="I2" s="299"/>
      <c r="J2" s="296"/>
      <c r="K2" s="296"/>
      <c r="L2" s="296"/>
      <c r="M2" s="296"/>
      <c r="N2" s="296"/>
      <c r="O2" s="296"/>
      <c r="P2" s="296"/>
      <c r="Q2" s="296"/>
      <c r="R2" s="296"/>
      <c r="S2" s="296"/>
      <c r="T2" s="296"/>
      <c r="U2" s="296"/>
      <c r="V2" s="296"/>
      <c r="W2" s="296"/>
      <c r="X2" s="296"/>
      <c r="Y2" s="296"/>
      <c r="Z2" s="296"/>
      <c r="AA2" s="297"/>
      <c r="AB2" s="297"/>
      <c r="AC2" s="297"/>
      <c r="AD2" s="297"/>
      <c r="AE2" s="297"/>
      <c r="AF2" s="297"/>
      <c r="AG2" s="297"/>
      <c r="AH2" s="297"/>
      <c r="AI2" s="297"/>
      <c r="AJ2" s="297"/>
      <c r="AK2" s="297"/>
      <c r="AL2" s="297"/>
    </row>
    <row r="3" spans="1:38" s="298" customFormat="1" ht="7" customHeight="1" x14ac:dyDescent="0.2">
      <c r="A3" s="294"/>
      <c r="B3" s="296"/>
      <c r="C3" s="300"/>
      <c r="D3" s="296"/>
      <c r="E3" s="296"/>
      <c r="F3" s="301"/>
      <c r="G3" s="296"/>
      <c r="H3" s="296"/>
      <c r="I3" s="302"/>
      <c r="J3" s="302"/>
      <c r="K3" s="302"/>
      <c r="L3" s="302"/>
      <c r="M3" s="296"/>
      <c r="N3" s="296"/>
      <c r="O3" s="296"/>
      <c r="P3" s="296"/>
      <c r="Q3" s="296"/>
      <c r="R3" s="296"/>
      <c r="S3" s="296"/>
      <c r="T3" s="296"/>
      <c r="U3" s="296"/>
      <c r="V3" s="296"/>
      <c r="W3" s="296"/>
      <c r="X3" s="296"/>
      <c r="Y3" s="296"/>
      <c r="Z3" s="296"/>
      <c r="AA3" s="297"/>
      <c r="AB3" s="297"/>
      <c r="AC3" s="297"/>
      <c r="AD3" s="297"/>
      <c r="AE3" s="297"/>
      <c r="AF3" s="297"/>
      <c r="AG3" s="297"/>
      <c r="AH3" s="297"/>
      <c r="AI3" s="297"/>
      <c r="AJ3" s="297"/>
      <c r="AK3" s="297"/>
      <c r="AL3" s="297"/>
    </row>
    <row r="4" spans="1:38" s="298" customFormat="1" ht="19" x14ac:dyDescent="0.2">
      <c r="A4" s="294"/>
      <c r="B4" s="295" t="s">
        <v>476</v>
      </c>
      <c r="C4" s="303"/>
      <c r="D4" s="295"/>
      <c r="E4" s="295"/>
      <c r="F4" s="486"/>
      <c r="G4" s="295"/>
      <c r="H4" s="295"/>
      <c r="I4" s="304"/>
      <c r="J4" s="304"/>
      <c r="K4" s="304"/>
      <c r="L4" s="304"/>
      <c r="M4" s="295"/>
      <c r="N4" s="295"/>
      <c r="O4" s="295"/>
      <c r="P4" s="295"/>
      <c r="Q4" s="295"/>
      <c r="R4" s="295"/>
      <c r="S4" s="295"/>
      <c r="T4" s="295"/>
      <c r="U4" s="295"/>
      <c r="V4" s="295"/>
      <c r="W4" s="295"/>
      <c r="X4" s="295"/>
      <c r="Y4" s="296"/>
      <c r="Z4" s="296"/>
      <c r="AA4" s="297"/>
      <c r="AB4" s="297"/>
      <c r="AC4" s="297"/>
      <c r="AD4" s="297"/>
      <c r="AE4" s="297"/>
      <c r="AF4" s="297"/>
      <c r="AG4" s="297"/>
      <c r="AH4" s="297"/>
      <c r="AI4" s="297"/>
      <c r="AJ4" s="297"/>
      <c r="AK4" s="297"/>
      <c r="AL4" s="297"/>
    </row>
    <row r="5" spans="1:38" s="298" customFormat="1" ht="19" customHeight="1" x14ac:dyDescent="0.2">
      <c r="A5" s="294"/>
      <c r="B5" s="305"/>
      <c r="C5" s="633" t="s">
        <v>371</v>
      </c>
      <c r="D5" s="785"/>
      <c r="E5" s="634"/>
      <c r="F5" s="1110" t="s">
        <v>372</v>
      </c>
      <c r="G5" s="1111"/>
      <c r="H5" s="1112"/>
      <c r="I5" s="305"/>
      <c r="J5" s="305" t="s">
        <v>477</v>
      </c>
      <c r="K5" s="305"/>
      <c r="L5" s="305"/>
      <c r="M5" s="305"/>
      <c r="N5" s="305"/>
      <c r="O5" s="295"/>
      <c r="P5" s="295"/>
      <c r="Q5" s="295"/>
      <c r="R5" s="295"/>
      <c r="S5" s="295"/>
      <c r="T5" s="295"/>
      <c r="U5" s="295"/>
      <c r="V5" s="295"/>
      <c r="W5" s="295"/>
      <c r="X5" s="296"/>
      <c r="Y5" s="296"/>
      <c r="Z5" s="297"/>
      <c r="AA5" s="297"/>
      <c r="AB5" s="297"/>
      <c r="AC5" s="297"/>
      <c r="AD5" s="297"/>
      <c r="AE5" s="297"/>
      <c r="AF5" s="297"/>
      <c r="AG5" s="297"/>
      <c r="AH5" s="297"/>
      <c r="AI5" s="297"/>
      <c r="AJ5" s="297"/>
      <c r="AK5" s="297"/>
    </row>
    <row r="6" spans="1:38" s="298" customFormat="1" ht="19" x14ac:dyDescent="0.2">
      <c r="A6" s="294"/>
      <c r="B6" s="305"/>
      <c r="C6" s="306" t="s">
        <v>332</v>
      </c>
      <c r="D6" s="482"/>
      <c r="E6" s="307" t="s">
        <v>28</v>
      </c>
      <c r="F6" s="308" t="s">
        <v>332</v>
      </c>
      <c r="G6" s="284"/>
      <c r="H6" s="307" t="s">
        <v>28</v>
      </c>
      <c r="I6" s="305"/>
      <c r="J6" s="305"/>
      <c r="K6" s="305"/>
      <c r="L6" s="305"/>
      <c r="M6" s="305"/>
      <c r="N6" s="305"/>
      <c r="O6" s="295"/>
      <c r="P6" s="295"/>
      <c r="Q6" s="295"/>
      <c r="R6" s="295"/>
      <c r="S6" s="295"/>
      <c r="T6" s="295"/>
      <c r="U6" s="295"/>
      <c r="V6" s="295"/>
      <c r="W6" s="295"/>
      <c r="X6" s="296"/>
      <c r="Y6" s="296"/>
      <c r="Z6" s="297"/>
      <c r="AA6" s="297"/>
      <c r="AB6" s="297"/>
      <c r="AC6" s="297"/>
      <c r="AD6" s="297"/>
      <c r="AE6" s="297"/>
      <c r="AF6" s="297"/>
      <c r="AG6" s="297"/>
      <c r="AH6" s="297"/>
      <c r="AI6" s="297"/>
      <c r="AJ6" s="297"/>
      <c r="AK6" s="297"/>
    </row>
    <row r="7" spans="1:38" s="298" customFormat="1" ht="7" customHeight="1" x14ac:dyDescent="0.2">
      <c r="A7" s="294"/>
      <c r="B7" s="303"/>
      <c r="C7" s="303"/>
      <c r="D7" s="295"/>
      <c r="E7" s="295"/>
      <c r="F7" s="486"/>
      <c r="G7" s="295"/>
      <c r="H7" s="295"/>
      <c r="I7" s="304"/>
      <c r="J7" s="304"/>
      <c r="K7" s="304"/>
      <c r="L7" s="304"/>
      <c r="M7" s="295"/>
      <c r="N7" s="295"/>
      <c r="O7" s="295"/>
      <c r="P7" s="295"/>
      <c r="Q7" s="295"/>
      <c r="R7" s="295"/>
      <c r="S7" s="295"/>
      <c r="T7" s="295"/>
      <c r="U7" s="295"/>
      <c r="V7" s="295"/>
      <c r="W7" s="295"/>
      <c r="X7" s="295"/>
      <c r="Y7" s="296"/>
      <c r="Z7" s="296"/>
      <c r="AA7" s="297"/>
      <c r="AB7" s="297"/>
      <c r="AC7" s="297"/>
      <c r="AD7" s="297"/>
      <c r="AE7" s="297"/>
      <c r="AF7" s="297"/>
      <c r="AG7" s="297"/>
      <c r="AH7" s="297"/>
      <c r="AI7" s="297"/>
      <c r="AJ7" s="297"/>
      <c r="AK7" s="297"/>
      <c r="AL7" s="297"/>
    </row>
    <row r="8" spans="1:38" s="312" customFormat="1" ht="19" customHeight="1" x14ac:dyDescent="0.2">
      <c r="A8" s="309"/>
      <c r="B8" s="295" t="s">
        <v>478</v>
      </c>
      <c r="C8" s="295"/>
      <c r="D8" s="295"/>
      <c r="E8" s="295"/>
      <c r="F8" s="295"/>
      <c r="G8" s="295"/>
      <c r="H8" s="295"/>
      <c r="I8" s="295"/>
      <c r="J8" s="295"/>
      <c r="K8" s="295"/>
      <c r="L8" s="295"/>
      <c r="M8" s="295"/>
      <c r="N8" s="295"/>
      <c r="O8" s="295"/>
      <c r="P8" s="295"/>
      <c r="Q8" s="295"/>
      <c r="R8" s="295"/>
      <c r="S8" s="295"/>
      <c r="T8" s="295"/>
      <c r="U8" s="295"/>
      <c r="V8" s="295"/>
      <c r="W8" s="295"/>
      <c r="X8" s="295"/>
      <c r="Y8" s="310"/>
      <c r="Z8" s="310"/>
      <c r="AA8" s="311"/>
      <c r="AB8" s="311"/>
      <c r="AC8" s="311"/>
      <c r="AD8" s="311"/>
      <c r="AE8" s="311"/>
      <c r="AF8" s="311"/>
      <c r="AG8" s="311"/>
      <c r="AH8" s="311"/>
      <c r="AI8" s="311"/>
      <c r="AJ8" s="311"/>
      <c r="AK8" s="311"/>
      <c r="AL8" s="311"/>
    </row>
    <row r="9" spans="1:38" s="298" customFormat="1" ht="14.15" customHeight="1" x14ac:dyDescent="0.2">
      <c r="A9" s="294"/>
      <c r="B9" s="296"/>
      <c r="C9" s="1113" t="s">
        <v>479</v>
      </c>
      <c r="D9" s="1113"/>
      <c r="E9" s="1113"/>
      <c r="F9" s="1113"/>
      <c r="G9" s="1113"/>
      <c r="H9" s="1113"/>
      <c r="I9" s="1113"/>
      <c r="J9" s="1113"/>
      <c r="K9" s="1113"/>
      <c r="L9" s="1113"/>
      <c r="M9" s="1113" t="s">
        <v>480</v>
      </c>
      <c r="N9" s="1113"/>
      <c r="O9" s="1113"/>
      <c r="P9" s="1113"/>
      <c r="Q9" s="1113"/>
      <c r="R9" s="1113"/>
      <c r="S9" s="1113"/>
      <c r="T9" s="1113"/>
      <c r="U9" s="1113"/>
      <c r="V9" s="1113"/>
      <c r="W9" s="296"/>
      <c r="X9" s="296"/>
      <c r="Y9" s="296"/>
      <c r="Z9" s="296"/>
      <c r="AA9" s="297"/>
      <c r="AB9" s="297"/>
      <c r="AC9" s="297"/>
      <c r="AD9" s="297"/>
      <c r="AE9" s="297"/>
      <c r="AF9" s="297"/>
      <c r="AG9" s="297"/>
      <c r="AH9" s="297"/>
      <c r="AI9" s="297"/>
      <c r="AJ9" s="297"/>
      <c r="AK9" s="297"/>
      <c r="AL9" s="297"/>
    </row>
    <row r="10" spans="1:38" s="298" customFormat="1" ht="14.15" customHeight="1" x14ac:dyDescent="0.2">
      <c r="A10" s="294"/>
      <c r="B10" s="296"/>
      <c r="C10" s="1113"/>
      <c r="D10" s="1113"/>
      <c r="E10" s="1113"/>
      <c r="F10" s="1113"/>
      <c r="G10" s="1113"/>
      <c r="H10" s="1113"/>
      <c r="I10" s="1113"/>
      <c r="J10" s="1113"/>
      <c r="K10" s="1113"/>
      <c r="L10" s="1113"/>
      <c r="M10" s="1113"/>
      <c r="N10" s="1113"/>
      <c r="O10" s="1113"/>
      <c r="P10" s="1113"/>
      <c r="Q10" s="1113"/>
      <c r="R10" s="1113"/>
      <c r="S10" s="1113"/>
      <c r="T10" s="1113"/>
      <c r="U10" s="1113"/>
      <c r="V10" s="1113"/>
      <c r="W10" s="296"/>
      <c r="X10" s="296"/>
      <c r="Y10" s="296"/>
      <c r="Z10" s="296"/>
      <c r="AA10" s="297"/>
      <c r="AB10" s="297"/>
      <c r="AC10" s="297"/>
      <c r="AD10" s="297"/>
      <c r="AE10" s="297"/>
      <c r="AF10" s="297"/>
      <c r="AG10" s="297"/>
      <c r="AH10" s="297"/>
      <c r="AI10" s="297"/>
      <c r="AJ10" s="297"/>
      <c r="AK10" s="297"/>
      <c r="AL10" s="297"/>
    </row>
    <row r="11" spans="1:38" s="298" customFormat="1" ht="14.15" customHeight="1" x14ac:dyDescent="0.2">
      <c r="A11" s="294"/>
      <c r="B11" s="296"/>
      <c r="C11" s="1113"/>
      <c r="D11" s="1113"/>
      <c r="E11" s="1113"/>
      <c r="F11" s="1113"/>
      <c r="G11" s="1113"/>
      <c r="H11" s="1113"/>
      <c r="I11" s="1113"/>
      <c r="J11" s="1113"/>
      <c r="K11" s="1113"/>
      <c r="L11" s="1113"/>
      <c r="M11" s="1113"/>
      <c r="N11" s="1113"/>
      <c r="O11" s="1113"/>
      <c r="P11" s="1113"/>
      <c r="Q11" s="1113"/>
      <c r="R11" s="1113"/>
      <c r="S11" s="1113"/>
      <c r="T11" s="1113"/>
      <c r="U11" s="1113"/>
      <c r="V11" s="1113"/>
      <c r="W11" s="296"/>
      <c r="X11" s="296"/>
      <c r="Y11" s="296"/>
      <c r="Z11" s="296"/>
      <c r="AA11" s="297"/>
      <c r="AB11" s="297"/>
      <c r="AC11" s="297"/>
      <c r="AD11" s="297"/>
      <c r="AE11" s="297"/>
      <c r="AF11" s="297"/>
      <c r="AG11" s="297"/>
      <c r="AH11" s="297"/>
      <c r="AI11" s="297"/>
      <c r="AJ11" s="297"/>
      <c r="AK11" s="297"/>
      <c r="AL11" s="297"/>
    </row>
    <row r="12" spans="1:38" s="298" customFormat="1" ht="19" x14ac:dyDescent="0.2">
      <c r="A12" s="294"/>
      <c r="B12" s="296"/>
      <c r="C12" s="1114" t="s">
        <v>481</v>
      </c>
      <c r="D12" s="1114"/>
      <c r="E12" s="1114"/>
      <c r="F12" s="1114"/>
      <c r="G12" s="1114"/>
      <c r="H12" s="1115" t="s">
        <v>482</v>
      </c>
      <c r="I12" s="1115"/>
      <c r="J12" s="1115"/>
      <c r="K12" s="1115"/>
      <c r="L12" s="1115"/>
      <c r="M12" s="1114" t="s">
        <v>483</v>
      </c>
      <c r="N12" s="1114"/>
      <c r="O12" s="1114"/>
      <c r="P12" s="1114"/>
      <c r="Q12" s="1114"/>
      <c r="R12" s="1114" t="s">
        <v>484</v>
      </c>
      <c r="S12" s="1114"/>
      <c r="T12" s="1114"/>
      <c r="U12" s="1114"/>
      <c r="V12" s="1114"/>
      <c r="W12" s="296"/>
      <c r="X12" s="296"/>
      <c r="Y12" s="296"/>
      <c r="Z12" s="296"/>
      <c r="AA12" s="297"/>
      <c r="AB12" s="297"/>
      <c r="AC12" s="297"/>
      <c r="AD12" s="297"/>
      <c r="AE12" s="297"/>
      <c r="AF12" s="297"/>
      <c r="AG12" s="297"/>
      <c r="AH12" s="297"/>
      <c r="AI12" s="297"/>
      <c r="AJ12" s="297"/>
      <c r="AK12" s="297"/>
      <c r="AL12" s="297"/>
    </row>
    <row r="13" spans="1:38" s="298" customFormat="1" ht="19" x14ac:dyDescent="0.2">
      <c r="A13" s="294"/>
      <c r="B13" s="296"/>
      <c r="C13" s="1116"/>
      <c r="D13" s="1116"/>
      <c r="E13" s="1116"/>
      <c r="F13" s="1116"/>
      <c r="G13" s="1116"/>
      <c r="H13" s="313"/>
      <c r="I13" s="314" t="s">
        <v>485</v>
      </c>
      <c r="J13" s="315" t="s">
        <v>486</v>
      </c>
      <c r="K13" s="316"/>
      <c r="L13" s="317" t="s">
        <v>485</v>
      </c>
      <c r="M13" s="1119"/>
      <c r="N13" s="1120"/>
      <c r="O13" s="1120"/>
      <c r="P13" s="1120"/>
      <c r="Q13" s="1117"/>
      <c r="R13" s="313"/>
      <c r="S13" s="314" t="s">
        <v>485</v>
      </c>
      <c r="T13" s="315" t="s">
        <v>486</v>
      </c>
      <c r="U13" s="316"/>
      <c r="V13" s="317" t="s">
        <v>485</v>
      </c>
      <c r="W13" s="296"/>
      <c r="X13" s="296"/>
      <c r="Y13" s="296"/>
      <c r="Z13" s="296"/>
      <c r="AA13" s="297"/>
      <c r="AB13" s="297"/>
      <c r="AC13" s="297"/>
      <c r="AD13" s="297"/>
      <c r="AE13" s="297"/>
      <c r="AF13" s="297"/>
      <c r="AG13" s="297"/>
      <c r="AH13" s="297"/>
      <c r="AI13" s="297"/>
      <c r="AJ13" s="297"/>
      <c r="AK13" s="297"/>
      <c r="AL13" s="297"/>
    </row>
    <row r="14" spans="1:38" s="298" customFormat="1" ht="19" x14ac:dyDescent="0.2">
      <c r="A14" s="294"/>
      <c r="B14" s="296"/>
      <c r="C14" s="1116"/>
      <c r="D14" s="1116"/>
      <c r="E14" s="1116"/>
      <c r="F14" s="1116"/>
      <c r="G14" s="1116"/>
      <c r="H14" s="313"/>
      <c r="I14" s="314" t="s">
        <v>485</v>
      </c>
      <c r="J14" s="315" t="s">
        <v>486</v>
      </c>
      <c r="K14" s="316"/>
      <c r="L14" s="317" t="s">
        <v>485</v>
      </c>
      <c r="M14" s="1117"/>
      <c r="N14" s="1118"/>
      <c r="O14" s="1118"/>
      <c r="P14" s="1118"/>
      <c r="Q14" s="1118"/>
      <c r="R14" s="313"/>
      <c r="S14" s="314" t="s">
        <v>485</v>
      </c>
      <c r="T14" s="315" t="s">
        <v>486</v>
      </c>
      <c r="U14" s="316"/>
      <c r="V14" s="317" t="s">
        <v>485</v>
      </c>
      <c r="W14" s="296"/>
      <c r="X14" s="296"/>
      <c r="Y14" s="296"/>
      <c r="Z14" s="296"/>
      <c r="AA14" s="297"/>
      <c r="AB14" s="297"/>
      <c r="AC14" s="297"/>
      <c r="AD14" s="297"/>
      <c r="AE14" s="297"/>
      <c r="AF14" s="297"/>
      <c r="AG14" s="297"/>
      <c r="AH14" s="297"/>
      <c r="AI14" s="297"/>
      <c r="AJ14" s="297"/>
      <c r="AK14" s="297"/>
      <c r="AL14" s="297"/>
    </row>
    <row r="15" spans="1:38" s="298" customFormat="1" ht="19" x14ac:dyDescent="0.2">
      <c r="A15" s="294"/>
      <c r="B15" s="296"/>
      <c r="C15" s="1116"/>
      <c r="D15" s="1116"/>
      <c r="E15" s="1116"/>
      <c r="F15" s="1116"/>
      <c r="G15" s="1116"/>
      <c r="H15" s="313"/>
      <c r="I15" s="314" t="s">
        <v>485</v>
      </c>
      <c r="J15" s="315" t="s">
        <v>486</v>
      </c>
      <c r="K15" s="316"/>
      <c r="L15" s="317" t="s">
        <v>485</v>
      </c>
      <c r="M15" s="1117"/>
      <c r="N15" s="1118"/>
      <c r="O15" s="1118"/>
      <c r="P15" s="1118"/>
      <c r="Q15" s="1118"/>
      <c r="R15" s="313"/>
      <c r="S15" s="314" t="s">
        <v>485</v>
      </c>
      <c r="T15" s="315" t="s">
        <v>486</v>
      </c>
      <c r="U15" s="316"/>
      <c r="V15" s="317" t="s">
        <v>485</v>
      </c>
      <c r="W15" s="296"/>
      <c r="X15" s="296"/>
      <c r="Y15" s="296"/>
      <c r="Z15" s="296"/>
      <c r="AA15" s="297"/>
      <c r="AB15" s="297"/>
      <c r="AC15" s="297"/>
      <c r="AD15" s="297"/>
      <c r="AE15" s="297"/>
      <c r="AF15" s="297"/>
      <c r="AG15" s="297"/>
      <c r="AH15" s="297"/>
      <c r="AI15" s="297"/>
      <c r="AJ15" s="297"/>
      <c r="AK15" s="297"/>
      <c r="AL15" s="297"/>
    </row>
    <row r="16" spans="1:38" s="298" customFormat="1" ht="19" x14ac:dyDescent="0.2">
      <c r="A16" s="294"/>
      <c r="B16" s="296"/>
      <c r="C16" s="1116"/>
      <c r="D16" s="1116"/>
      <c r="E16" s="1116"/>
      <c r="F16" s="1116"/>
      <c r="G16" s="1116"/>
      <c r="H16" s="313"/>
      <c r="I16" s="314" t="s">
        <v>485</v>
      </c>
      <c r="J16" s="315" t="s">
        <v>486</v>
      </c>
      <c r="K16" s="316"/>
      <c r="L16" s="317" t="s">
        <v>485</v>
      </c>
      <c r="M16" s="1117"/>
      <c r="N16" s="1118"/>
      <c r="O16" s="1118"/>
      <c r="P16" s="1118"/>
      <c r="Q16" s="1118"/>
      <c r="R16" s="313"/>
      <c r="S16" s="314" t="s">
        <v>485</v>
      </c>
      <c r="T16" s="315" t="s">
        <v>486</v>
      </c>
      <c r="U16" s="316"/>
      <c r="V16" s="317" t="s">
        <v>485</v>
      </c>
      <c r="W16" s="296"/>
      <c r="X16" s="296"/>
      <c r="Y16" s="296"/>
      <c r="Z16" s="296"/>
      <c r="AA16" s="297"/>
      <c r="AB16" s="297"/>
      <c r="AC16" s="297"/>
      <c r="AD16" s="297"/>
      <c r="AE16" s="297"/>
      <c r="AF16" s="297"/>
      <c r="AG16" s="297"/>
      <c r="AH16" s="297"/>
      <c r="AI16" s="297"/>
      <c r="AJ16" s="297"/>
      <c r="AK16" s="297"/>
      <c r="AL16" s="297"/>
    </row>
    <row r="17" spans="1:38" s="298" customFormat="1" ht="19" x14ac:dyDescent="0.2">
      <c r="A17" s="294"/>
      <c r="B17" s="296"/>
      <c r="C17" s="1116"/>
      <c r="D17" s="1116"/>
      <c r="E17" s="1116"/>
      <c r="F17" s="1116"/>
      <c r="G17" s="1116"/>
      <c r="H17" s="313"/>
      <c r="I17" s="314" t="s">
        <v>485</v>
      </c>
      <c r="J17" s="315" t="s">
        <v>486</v>
      </c>
      <c r="K17" s="316"/>
      <c r="L17" s="317" t="s">
        <v>485</v>
      </c>
      <c r="M17" s="1117"/>
      <c r="N17" s="1118"/>
      <c r="O17" s="1118"/>
      <c r="P17" s="1118"/>
      <c r="Q17" s="1118"/>
      <c r="R17" s="313"/>
      <c r="S17" s="314" t="s">
        <v>485</v>
      </c>
      <c r="T17" s="315" t="s">
        <v>486</v>
      </c>
      <c r="U17" s="316"/>
      <c r="V17" s="317" t="s">
        <v>485</v>
      </c>
      <c r="W17" s="296"/>
      <c r="X17" s="296"/>
      <c r="Y17" s="296"/>
      <c r="Z17" s="296"/>
      <c r="AA17" s="297"/>
      <c r="AB17" s="297"/>
      <c r="AC17" s="297"/>
      <c r="AD17" s="297"/>
      <c r="AE17" s="297"/>
      <c r="AF17" s="297"/>
      <c r="AG17" s="297"/>
      <c r="AH17" s="297"/>
      <c r="AI17" s="297"/>
      <c r="AJ17" s="297"/>
      <c r="AK17" s="297"/>
      <c r="AL17" s="297"/>
    </row>
    <row r="18" spans="1:38" s="298" customFormat="1" ht="19" x14ac:dyDescent="0.2">
      <c r="A18" s="294"/>
      <c r="B18" s="296"/>
      <c r="C18" s="1116"/>
      <c r="D18" s="1116"/>
      <c r="E18" s="1116"/>
      <c r="F18" s="1116"/>
      <c r="G18" s="1116"/>
      <c r="H18" s="313"/>
      <c r="I18" s="314" t="s">
        <v>485</v>
      </c>
      <c r="J18" s="315" t="s">
        <v>486</v>
      </c>
      <c r="K18" s="316"/>
      <c r="L18" s="317" t="s">
        <v>485</v>
      </c>
      <c r="M18" s="1117"/>
      <c r="N18" s="1118"/>
      <c r="O18" s="1118"/>
      <c r="P18" s="1118"/>
      <c r="Q18" s="1118"/>
      <c r="R18" s="313"/>
      <c r="S18" s="314" t="s">
        <v>485</v>
      </c>
      <c r="T18" s="315" t="s">
        <v>486</v>
      </c>
      <c r="U18" s="316"/>
      <c r="V18" s="317" t="s">
        <v>485</v>
      </c>
      <c r="W18" s="296"/>
      <c r="X18" s="296"/>
      <c r="Y18" s="296"/>
      <c r="Z18" s="296"/>
      <c r="AA18" s="297"/>
      <c r="AB18" s="297"/>
      <c r="AC18" s="297"/>
      <c r="AD18" s="297"/>
      <c r="AE18" s="297"/>
      <c r="AF18" s="297"/>
      <c r="AG18" s="297"/>
      <c r="AH18" s="297"/>
      <c r="AI18" s="297"/>
      <c r="AJ18" s="297"/>
      <c r="AK18" s="297"/>
      <c r="AL18" s="297"/>
    </row>
    <row r="19" spans="1:38" s="298" customFormat="1" ht="19" x14ac:dyDescent="0.2">
      <c r="A19" s="294"/>
      <c r="B19" s="296"/>
      <c r="C19" s="1116"/>
      <c r="D19" s="1116"/>
      <c r="E19" s="1116"/>
      <c r="F19" s="1116"/>
      <c r="G19" s="1116"/>
      <c r="H19" s="313"/>
      <c r="I19" s="314" t="s">
        <v>485</v>
      </c>
      <c r="J19" s="315" t="s">
        <v>486</v>
      </c>
      <c r="K19" s="316"/>
      <c r="L19" s="317" t="s">
        <v>485</v>
      </c>
      <c r="M19" s="1117"/>
      <c r="N19" s="1118"/>
      <c r="O19" s="1118"/>
      <c r="P19" s="1118"/>
      <c r="Q19" s="1118"/>
      <c r="R19" s="313"/>
      <c r="S19" s="314" t="s">
        <v>485</v>
      </c>
      <c r="T19" s="315" t="s">
        <v>486</v>
      </c>
      <c r="U19" s="316"/>
      <c r="V19" s="317" t="s">
        <v>485</v>
      </c>
      <c r="W19" s="296"/>
      <c r="X19" s="296"/>
      <c r="Y19" s="296"/>
      <c r="Z19" s="296"/>
      <c r="AA19" s="297"/>
      <c r="AB19" s="297"/>
      <c r="AC19" s="297"/>
      <c r="AD19" s="297"/>
      <c r="AE19" s="297"/>
      <c r="AF19" s="297"/>
      <c r="AG19" s="297"/>
      <c r="AH19" s="297"/>
      <c r="AI19" s="297"/>
      <c r="AJ19" s="297"/>
      <c r="AK19" s="297"/>
      <c r="AL19" s="297"/>
    </row>
    <row r="20" spans="1:38" s="298" customFormat="1" ht="19" x14ac:dyDescent="0.2">
      <c r="A20" s="294"/>
      <c r="B20" s="296"/>
      <c r="C20" s="1116"/>
      <c r="D20" s="1116"/>
      <c r="E20" s="1116"/>
      <c r="F20" s="1116"/>
      <c r="G20" s="1116"/>
      <c r="H20" s="313"/>
      <c r="I20" s="314" t="s">
        <v>485</v>
      </c>
      <c r="J20" s="315" t="s">
        <v>486</v>
      </c>
      <c r="K20" s="316"/>
      <c r="L20" s="317" t="s">
        <v>485</v>
      </c>
      <c r="M20" s="1117"/>
      <c r="N20" s="1118"/>
      <c r="O20" s="1118"/>
      <c r="P20" s="1118"/>
      <c r="Q20" s="1118"/>
      <c r="R20" s="313"/>
      <c r="S20" s="314" t="s">
        <v>485</v>
      </c>
      <c r="T20" s="315" t="s">
        <v>486</v>
      </c>
      <c r="U20" s="316"/>
      <c r="V20" s="317" t="s">
        <v>485</v>
      </c>
      <c r="W20" s="296"/>
      <c r="X20" s="296"/>
      <c r="Y20" s="296"/>
      <c r="Z20" s="296"/>
      <c r="AA20" s="297"/>
      <c r="AB20" s="297"/>
      <c r="AC20" s="297"/>
      <c r="AD20" s="297"/>
      <c r="AE20" s="297"/>
      <c r="AF20" s="297"/>
      <c r="AG20" s="297"/>
      <c r="AH20" s="297"/>
      <c r="AI20" s="297"/>
      <c r="AJ20" s="297"/>
      <c r="AK20" s="297"/>
      <c r="AL20" s="297"/>
    </row>
    <row r="21" spans="1:38" s="298" customFormat="1" ht="19" x14ac:dyDescent="0.2">
      <c r="A21" s="294"/>
      <c r="B21" s="296"/>
      <c r="C21" s="1116"/>
      <c r="D21" s="1116"/>
      <c r="E21" s="1116"/>
      <c r="F21" s="1116"/>
      <c r="G21" s="1116"/>
      <c r="H21" s="313"/>
      <c r="I21" s="314" t="s">
        <v>485</v>
      </c>
      <c r="J21" s="315" t="s">
        <v>486</v>
      </c>
      <c r="K21" s="316"/>
      <c r="L21" s="317" t="s">
        <v>485</v>
      </c>
      <c r="M21" s="1117"/>
      <c r="N21" s="1118"/>
      <c r="O21" s="1118"/>
      <c r="P21" s="1118"/>
      <c r="Q21" s="1118"/>
      <c r="R21" s="313"/>
      <c r="S21" s="314" t="s">
        <v>485</v>
      </c>
      <c r="T21" s="315" t="s">
        <v>486</v>
      </c>
      <c r="U21" s="316"/>
      <c r="V21" s="317" t="s">
        <v>485</v>
      </c>
      <c r="W21" s="296"/>
      <c r="X21" s="296"/>
      <c r="Y21" s="296"/>
      <c r="Z21" s="296"/>
      <c r="AA21" s="297"/>
      <c r="AB21" s="297"/>
      <c r="AC21" s="297"/>
      <c r="AD21" s="297"/>
      <c r="AE21" s="297"/>
      <c r="AF21" s="297"/>
      <c r="AG21" s="297"/>
      <c r="AH21" s="297"/>
      <c r="AI21" s="297"/>
      <c r="AJ21" s="297"/>
      <c r="AK21" s="297"/>
      <c r="AL21" s="297"/>
    </row>
    <row r="22" spans="1:38" s="298" customFormat="1" ht="19" x14ac:dyDescent="0.2">
      <c r="A22" s="294"/>
      <c r="B22" s="296"/>
      <c r="C22" s="1116"/>
      <c r="D22" s="1116"/>
      <c r="E22" s="1116"/>
      <c r="F22" s="1116"/>
      <c r="G22" s="1116"/>
      <c r="H22" s="313"/>
      <c r="I22" s="314" t="s">
        <v>485</v>
      </c>
      <c r="J22" s="315" t="s">
        <v>486</v>
      </c>
      <c r="K22" s="316"/>
      <c r="L22" s="317" t="s">
        <v>485</v>
      </c>
      <c r="M22" s="1117"/>
      <c r="N22" s="1118"/>
      <c r="O22" s="1118"/>
      <c r="P22" s="1118"/>
      <c r="Q22" s="1118"/>
      <c r="R22" s="313"/>
      <c r="S22" s="314" t="s">
        <v>485</v>
      </c>
      <c r="T22" s="315" t="s">
        <v>486</v>
      </c>
      <c r="U22" s="316"/>
      <c r="V22" s="317" t="s">
        <v>485</v>
      </c>
      <c r="W22" s="296"/>
      <c r="X22" s="296"/>
      <c r="Y22" s="296"/>
      <c r="Z22" s="296"/>
      <c r="AA22" s="297"/>
      <c r="AB22" s="297"/>
      <c r="AC22" s="297"/>
      <c r="AD22" s="297"/>
      <c r="AE22" s="297"/>
      <c r="AF22" s="297"/>
      <c r="AG22" s="297"/>
      <c r="AH22" s="297"/>
      <c r="AI22" s="297"/>
      <c r="AJ22" s="297"/>
      <c r="AK22" s="297"/>
      <c r="AL22" s="297"/>
    </row>
    <row r="23" spans="1:38" s="298" customFormat="1" ht="19" x14ac:dyDescent="0.2">
      <c r="A23" s="294"/>
      <c r="B23" s="296"/>
      <c r="C23" s="1116"/>
      <c r="D23" s="1116"/>
      <c r="E23" s="1116"/>
      <c r="F23" s="1116"/>
      <c r="G23" s="1116"/>
      <c r="H23" s="313"/>
      <c r="I23" s="314" t="s">
        <v>485</v>
      </c>
      <c r="J23" s="315" t="s">
        <v>486</v>
      </c>
      <c r="K23" s="316"/>
      <c r="L23" s="317" t="s">
        <v>485</v>
      </c>
      <c r="M23" s="1117"/>
      <c r="N23" s="1118"/>
      <c r="O23" s="1118"/>
      <c r="P23" s="1118"/>
      <c r="Q23" s="1118"/>
      <c r="R23" s="313"/>
      <c r="S23" s="314" t="s">
        <v>485</v>
      </c>
      <c r="T23" s="315" t="s">
        <v>486</v>
      </c>
      <c r="U23" s="316"/>
      <c r="V23" s="317" t="s">
        <v>485</v>
      </c>
      <c r="W23" s="296"/>
      <c r="X23" s="296"/>
      <c r="Y23" s="296"/>
      <c r="Z23" s="296"/>
      <c r="AA23" s="297"/>
      <c r="AB23" s="297"/>
      <c r="AC23" s="297"/>
      <c r="AD23" s="297"/>
      <c r="AE23" s="297"/>
      <c r="AF23" s="297"/>
      <c r="AG23" s="297"/>
      <c r="AH23" s="297"/>
      <c r="AI23" s="297"/>
      <c r="AJ23" s="297"/>
      <c r="AK23" s="297"/>
      <c r="AL23" s="297"/>
    </row>
    <row r="24" spans="1:38" s="298" customFormat="1" ht="19" x14ac:dyDescent="0.2">
      <c r="A24" s="294"/>
      <c r="B24" s="296"/>
      <c r="C24" s="1116"/>
      <c r="D24" s="1116"/>
      <c r="E24" s="1116"/>
      <c r="F24" s="1116"/>
      <c r="G24" s="1116"/>
      <c r="H24" s="313"/>
      <c r="I24" s="314" t="s">
        <v>485</v>
      </c>
      <c r="J24" s="315" t="s">
        <v>486</v>
      </c>
      <c r="K24" s="316"/>
      <c r="L24" s="317" t="s">
        <v>485</v>
      </c>
      <c r="M24" s="1117"/>
      <c r="N24" s="1118"/>
      <c r="O24" s="1118"/>
      <c r="P24" s="1118"/>
      <c r="Q24" s="1118"/>
      <c r="R24" s="313"/>
      <c r="S24" s="314" t="s">
        <v>485</v>
      </c>
      <c r="T24" s="315" t="s">
        <v>486</v>
      </c>
      <c r="U24" s="316"/>
      <c r="V24" s="317" t="s">
        <v>485</v>
      </c>
      <c r="W24" s="296"/>
      <c r="X24" s="296"/>
      <c r="Y24" s="296"/>
      <c r="Z24" s="296"/>
      <c r="AA24" s="297"/>
      <c r="AB24" s="297"/>
      <c r="AC24" s="297"/>
      <c r="AD24" s="297"/>
      <c r="AE24" s="297"/>
      <c r="AF24" s="297"/>
      <c r="AG24" s="297"/>
      <c r="AH24" s="297"/>
      <c r="AI24" s="297"/>
      <c r="AJ24" s="297"/>
      <c r="AK24" s="297"/>
      <c r="AL24" s="297"/>
    </row>
    <row r="25" spans="1:38" s="298" customFormat="1" ht="19" x14ac:dyDescent="0.2">
      <c r="A25" s="294"/>
      <c r="B25" s="296"/>
      <c r="C25" s="318" t="s">
        <v>487</v>
      </c>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7"/>
      <c r="AB25" s="297"/>
      <c r="AC25" s="297"/>
      <c r="AD25" s="297"/>
      <c r="AE25" s="297"/>
      <c r="AF25" s="297"/>
      <c r="AG25" s="297"/>
      <c r="AH25" s="297"/>
      <c r="AI25" s="297"/>
      <c r="AJ25" s="297"/>
      <c r="AK25" s="297"/>
      <c r="AL25" s="297"/>
    </row>
    <row r="26" spans="1:38" s="312" customFormat="1" ht="9.65" customHeight="1" x14ac:dyDescent="0.2">
      <c r="A26" s="309"/>
      <c r="B26" s="310"/>
      <c r="C26" s="486"/>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1"/>
      <c r="AB26" s="311"/>
      <c r="AC26" s="311"/>
      <c r="AD26" s="311"/>
      <c r="AE26" s="311"/>
      <c r="AF26" s="311"/>
      <c r="AG26" s="311"/>
      <c r="AH26" s="311"/>
      <c r="AI26" s="311"/>
      <c r="AJ26" s="311"/>
      <c r="AK26" s="311"/>
      <c r="AL26" s="311"/>
    </row>
    <row r="27" spans="1:38" ht="19" customHeight="1" x14ac:dyDescent="0.2">
      <c r="A27" s="62"/>
      <c r="B27" s="319" t="s">
        <v>488</v>
      </c>
      <c r="C27" s="281"/>
      <c r="D27" s="281"/>
      <c r="E27" s="281"/>
      <c r="F27" s="281"/>
      <c r="G27" s="320"/>
      <c r="H27" s="320"/>
      <c r="I27" s="320"/>
      <c r="J27" s="320"/>
      <c r="K27" s="62"/>
      <c r="L27" s="62"/>
      <c r="M27" s="281"/>
      <c r="N27" s="281"/>
      <c r="O27" s="281"/>
      <c r="P27" s="281"/>
      <c r="Q27" s="281"/>
      <c r="R27" s="62"/>
      <c r="S27" s="62"/>
      <c r="T27" s="62"/>
      <c r="U27" s="62"/>
      <c r="V27" s="62"/>
      <c r="W27" s="62"/>
      <c r="X27" s="62"/>
      <c r="Y27" s="62"/>
      <c r="Z27" s="62"/>
      <c r="AA27" s="62"/>
      <c r="AB27" s="62"/>
      <c r="AC27" s="62"/>
      <c r="AD27" s="62"/>
      <c r="AE27" s="62"/>
      <c r="AF27" s="62"/>
      <c r="AG27" s="62"/>
      <c r="AH27" s="62"/>
      <c r="AI27" s="62"/>
      <c r="AJ27" s="62"/>
      <c r="AK27" s="62"/>
    </row>
    <row r="28" spans="1:38" s="41" customFormat="1" ht="61.5" customHeight="1" x14ac:dyDescent="0.2">
      <c r="A28" s="63"/>
      <c r="B28" s="1110" t="s">
        <v>479</v>
      </c>
      <c r="C28" s="1112"/>
      <c r="D28" s="903"/>
      <c r="E28" s="1142" t="s">
        <v>489</v>
      </c>
      <c r="F28" s="1143"/>
      <c r="G28" s="1142" t="s">
        <v>490</v>
      </c>
      <c r="H28" s="1143"/>
      <c r="I28" s="1142" t="s">
        <v>491</v>
      </c>
      <c r="J28" s="1143"/>
      <c r="K28" s="1142" t="s">
        <v>492</v>
      </c>
      <c r="L28" s="1143"/>
      <c r="M28" s="1142" t="s">
        <v>493</v>
      </c>
      <c r="N28" s="1143"/>
      <c r="O28" s="901" t="s">
        <v>12</v>
      </c>
      <c r="P28" s="902"/>
      <c r="Q28" s="902"/>
      <c r="R28" s="903"/>
      <c r="S28" s="901" t="s">
        <v>494</v>
      </c>
      <c r="T28" s="902"/>
      <c r="U28" s="903"/>
      <c r="V28" s="901" t="s">
        <v>495</v>
      </c>
      <c r="W28" s="902"/>
      <c r="X28" s="903"/>
      <c r="Y28" s="901" t="s">
        <v>496</v>
      </c>
      <c r="Z28" s="902"/>
      <c r="AA28" s="903"/>
      <c r="AB28" s="901" t="s">
        <v>497</v>
      </c>
      <c r="AC28" s="902"/>
      <c r="AD28" s="903"/>
      <c r="AE28" s="901" t="s">
        <v>498</v>
      </c>
      <c r="AF28" s="902"/>
      <c r="AG28" s="903"/>
      <c r="AH28" s="901" t="s">
        <v>121</v>
      </c>
      <c r="AI28" s="902"/>
      <c r="AJ28" s="902"/>
      <c r="AK28" s="903"/>
    </row>
    <row r="29" spans="1:38" ht="12.75" customHeight="1" x14ac:dyDescent="0.2">
      <c r="A29" s="62"/>
      <c r="B29" s="901" t="s">
        <v>499</v>
      </c>
      <c r="C29" s="902"/>
      <c r="D29" s="903"/>
      <c r="E29" s="1124">
        <v>0</v>
      </c>
      <c r="F29" s="1125"/>
      <c r="G29" s="1124">
        <v>0</v>
      </c>
      <c r="H29" s="1125"/>
      <c r="I29" s="1124">
        <v>0</v>
      </c>
      <c r="J29" s="1125"/>
      <c r="K29" s="1124">
        <v>0</v>
      </c>
      <c r="L29" s="1125"/>
      <c r="M29" s="1124">
        <v>0</v>
      </c>
      <c r="N29" s="1125"/>
      <c r="O29" s="1128">
        <v>800</v>
      </c>
      <c r="P29" s="1129"/>
      <c r="Q29" s="1132" t="s">
        <v>15</v>
      </c>
      <c r="R29" s="1133"/>
      <c r="S29" s="1136">
        <f>E29*O29/10</f>
        <v>0</v>
      </c>
      <c r="T29" s="1137"/>
      <c r="U29" s="1138"/>
      <c r="V29" s="1136">
        <f>G29*O29/10</f>
        <v>0</v>
      </c>
      <c r="W29" s="1137"/>
      <c r="X29" s="1138"/>
      <c r="Y29" s="1136">
        <f>I29*O29/10</f>
        <v>0</v>
      </c>
      <c r="Z29" s="1137"/>
      <c r="AA29" s="1138"/>
      <c r="AB29" s="1136">
        <f>K29*O29/10</f>
        <v>0</v>
      </c>
      <c r="AC29" s="1137"/>
      <c r="AD29" s="1138"/>
      <c r="AE29" s="1136">
        <f>M29*O29/10</f>
        <v>0</v>
      </c>
      <c r="AF29" s="1137"/>
      <c r="AG29" s="1138"/>
      <c r="AH29" s="1144"/>
      <c r="AI29" s="1145"/>
      <c r="AJ29" s="1145"/>
      <c r="AK29" s="1146"/>
      <c r="AL29" s="41"/>
    </row>
    <row r="30" spans="1:38" ht="19.5" customHeight="1" x14ac:dyDescent="0.2">
      <c r="A30" s="62"/>
      <c r="B30" s="1121"/>
      <c r="C30" s="1122"/>
      <c r="D30" s="1123"/>
      <c r="E30" s="1126"/>
      <c r="F30" s="1127"/>
      <c r="G30" s="1126"/>
      <c r="H30" s="1127"/>
      <c r="I30" s="1126"/>
      <c r="J30" s="1127"/>
      <c r="K30" s="1126"/>
      <c r="L30" s="1127"/>
      <c r="M30" s="1126"/>
      <c r="N30" s="1127"/>
      <c r="O30" s="1130"/>
      <c r="P30" s="1131"/>
      <c r="Q30" s="1134"/>
      <c r="R30" s="1135"/>
      <c r="S30" s="1139"/>
      <c r="T30" s="1140"/>
      <c r="U30" s="1141"/>
      <c r="V30" s="1139"/>
      <c r="W30" s="1140"/>
      <c r="X30" s="1141"/>
      <c r="Y30" s="1139"/>
      <c r="Z30" s="1140"/>
      <c r="AA30" s="1141"/>
      <c r="AB30" s="1139"/>
      <c r="AC30" s="1140"/>
      <c r="AD30" s="1141"/>
      <c r="AE30" s="1139"/>
      <c r="AF30" s="1140"/>
      <c r="AG30" s="1141"/>
      <c r="AH30" s="1147"/>
      <c r="AI30" s="1148"/>
      <c r="AJ30" s="1148"/>
      <c r="AK30" s="1149"/>
      <c r="AL30" s="41"/>
    </row>
    <row r="31" spans="1:38" ht="13" customHeight="1" x14ac:dyDescent="0.2">
      <c r="A31" s="62"/>
      <c r="B31" s="901" t="s">
        <v>500</v>
      </c>
      <c r="C31" s="902"/>
      <c r="D31" s="903"/>
      <c r="E31" s="1124">
        <v>0</v>
      </c>
      <c r="F31" s="1125"/>
      <c r="G31" s="1124">
        <v>0</v>
      </c>
      <c r="H31" s="1125"/>
      <c r="I31" s="1124">
        <v>0</v>
      </c>
      <c r="J31" s="1125"/>
      <c r="K31" s="1124">
        <v>0</v>
      </c>
      <c r="L31" s="1125"/>
      <c r="M31" s="1124">
        <v>0</v>
      </c>
      <c r="N31" s="1125"/>
      <c r="O31" s="1128">
        <v>4000</v>
      </c>
      <c r="P31" s="1129"/>
      <c r="Q31" s="1132" t="s">
        <v>15</v>
      </c>
      <c r="R31" s="1133"/>
      <c r="S31" s="1136">
        <f>E31*O31/10</f>
        <v>0</v>
      </c>
      <c r="T31" s="1137"/>
      <c r="U31" s="1138"/>
      <c r="V31" s="1136">
        <f>G31*O31/10</f>
        <v>0</v>
      </c>
      <c r="W31" s="1137"/>
      <c r="X31" s="1138"/>
      <c r="Y31" s="1136">
        <f>I31*O31/10</f>
        <v>0</v>
      </c>
      <c r="Z31" s="1137"/>
      <c r="AA31" s="1138"/>
      <c r="AB31" s="1136">
        <f>K31*O31/10</f>
        <v>0</v>
      </c>
      <c r="AC31" s="1137"/>
      <c r="AD31" s="1138"/>
      <c r="AE31" s="1136">
        <f>M31*O31/10</f>
        <v>0</v>
      </c>
      <c r="AF31" s="1137"/>
      <c r="AG31" s="1138"/>
      <c r="AH31" s="1144"/>
      <c r="AI31" s="1145"/>
      <c r="AJ31" s="1145"/>
      <c r="AK31" s="1146"/>
      <c r="AL31" s="41"/>
    </row>
    <row r="32" spans="1:38" ht="19.5" customHeight="1" x14ac:dyDescent="0.2">
      <c r="A32" s="62"/>
      <c r="B32" s="1121"/>
      <c r="C32" s="1122"/>
      <c r="D32" s="1123"/>
      <c r="E32" s="1126"/>
      <c r="F32" s="1127"/>
      <c r="G32" s="1126"/>
      <c r="H32" s="1127"/>
      <c r="I32" s="1126"/>
      <c r="J32" s="1127"/>
      <c r="K32" s="1126"/>
      <c r="L32" s="1127"/>
      <c r="M32" s="1126"/>
      <c r="N32" s="1127"/>
      <c r="O32" s="1130"/>
      <c r="P32" s="1131"/>
      <c r="Q32" s="1134"/>
      <c r="R32" s="1135"/>
      <c r="S32" s="1139"/>
      <c r="T32" s="1140"/>
      <c r="U32" s="1141"/>
      <c r="V32" s="1139"/>
      <c r="W32" s="1140"/>
      <c r="X32" s="1141"/>
      <c r="Y32" s="1139"/>
      <c r="Z32" s="1140"/>
      <c r="AA32" s="1141"/>
      <c r="AB32" s="1139"/>
      <c r="AC32" s="1140"/>
      <c r="AD32" s="1141"/>
      <c r="AE32" s="1139"/>
      <c r="AF32" s="1140"/>
      <c r="AG32" s="1141"/>
      <c r="AH32" s="1147"/>
      <c r="AI32" s="1148"/>
      <c r="AJ32" s="1148"/>
      <c r="AK32" s="1149"/>
      <c r="AL32" s="41"/>
    </row>
    <row r="33" spans="1:38" ht="13" customHeight="1" x14ac:dyDescent="0.2">
      <c r="A33" s="62"/>
      <c r="B33" s="901" t="s">
        <v>501</v>
      </c>
      <c r="C33" s="902"/>
      <c r="D33" s="903"/>
      <c r="E33" s="1124">
        <v>0</v>
      </c>
      <c r="F33" s="1125"/>
      <c r="G33" s="1124">
        <v>0</v>
      </c>
      <c r="H33" s="1125"/>
      <c r="I33" s="1124">
        <v>0</v>
      </c>
      <c r="J33" s="1125"/>
      <c r="K33" s="1124">
        <v>0</v>
      </c>
      <c r="L33" s="1125"/>
      <c r="M33" s="1124">
        <v>0</v>
      </c>
      <c r="N33" s="1125"/>
      <c r="O33" s="1128">
        <v>8000</v>
      </c>
      <c r="P33" s="1129"/>
      <c r="Q33" s="1132" t="s">
        <v>15</v>
      </c>
      <c r="R33" s="1133"/>
      <c r="S33" s="1136">
        <f>E33*O33/10</f>
        <v>0</v>
      </c>
      <c r="T33" s="1137"/>
      <c r="U33" s="1138"/>
      <c r="V33" s="1136">
        <f>G33*O33/10</f>
        <v>0</v>
      </c>
      <c r="W33" s="1137"/>
      <c r="X33" s="1138"/>
      <c r="Y33" s="1136">
        <f>I33*O33/10</f>
        <v>0</v>
      </c>
      <c r="Z33" s="1137"/>
      <c r="AA33" s="1138"/>
      <c r="AB33" s="1136">
        <f>K33*O33/10</f>
        <v>0</v>
      </c>
      <c r="AC33" s="1137"/>
      <c r="AD33" s="1138"/>
      <c r="AE33" s="1136">
        <f>M33*O33/10</f>
        <v>0</v>
      </c>
      <c r="AF33" s="1137"/>
      <c r="AG33" s="1138"/>
      <c r="AH33" s="1144"/>
      <c r="AI33" s="1145"/>
      <c r="AJ33" s="1145"/>
      <c r="AK33" s="1146"/>
      <c r="AL33" s="41"/>
    </row>
    <row r="34" spans="1:38" ht="19.5" customHeight="1" x14ac:dyDescent="0.2">
      <c r="A34" s="62"/>
      <c r="B34" s="1121"/>
      <c r="C34" s="1122"/>
      <c r="D34" s="1123"/>
      <c r="E34" s="1126"/>
      <c r="F34" s="1127"/>
      <c r="G34" s="1126"/>
      <c r="H34" s="1127"/>
      <c r="I34" s="1126"/>
      <c r="J34" s="1127"/>
      <c r="K34" s="1126"/>
      <c r="L34" s="1127"/>
      <c r="M34" s="1126"/>
      <c r="N34" s="1127"/>
      <c r="O34" s="1130"/>
      <c r="P34" s="1131"/>
      <c r="Q34" s="1134"/>
      <c r="R34" s="1135"/>
      <c r="S34" s="1139"/>
      <c r="T34" s="1140"/>
      <c r="U34" s="1141"/>
      <c r="V34" s="1139"/>
      <c r="W34" s="1140"/>
      <c r="X34" s="1141"/>
      <c r="Y34" s="1139"/>
      <c r="Z34" s="1140"/>
      <c r="AA34" s="1141"/>
      <c r="AB34" s="1139"/>
      <c r="AC34" s="1140"/>
      <c r="AD34" s="1141"/>
      <c r="AE34" s="1139"/>
      <c r="AF34" s="1140"/>
      <c r="AG34" s="1141"/>
      <c r="AH34" s="1147"/>
      <c r="AI34" s="1148"/>
      <c r="AJ34" s="1148"/>
      <c r="AK34" s="1149"/>
      <c r="AL34" s="41"/>
    </row>
    <row r="35" spans="1:38" ht="13" customHeight="1" x14ac:dyDescent="0.2">
      <c r="A35" s="62"/>
      <c r="B35" s="901" t="s">
        <v>502</v>
      </c>
      <c r="C35" s="902"/>
      <c r="D35" s="903"/>
      <c r="E35" s="1124">
        <v>0</v>
      </c>
      <c r="F35" s="1125"/>
      <c r="G35" s="1124">
        <v>0</v>
      </c>
      <c r="H35" s="1125"/>
      <c r="I35" s="1124">
        <v>0</v>
      </c>
      <c r="J35" s="1125"/>
      <c r="K35" s="1124">
        <v>0</v>
      </c>
      <c r="L35" s="1125"/>
      <c r="M35" s="1124">
        <v>0</v>
      </c>
      <c r="N35" s="1125"/>
      <c r="O35" s="1128">
        <v>3000</v>
      </c>
      <c r="P35" s="1129"/>
      <c r="Q35" s="1132" t="s">
        <v>15</v>
      </c>
      <c r="R35" s="1133"/>
      <c r="S35" s="1136">
        <f>E35*O35/10</f>
        <v>0</v>
      </c>
      <c r="T35" s="1137"/>
      <c r="U35" s="1138"/>
      <c r="V35" s="1136">
        <f>G35*O35/10</f>
        <v>0</v>
      </c>
      <c r="W35" s="1137"/>
      <c r="X35" s="1138"/>
      <c r="Y35" s="1136">
        <f>I35*O35/10</f>
        <v>0</v>
      </c>
      <c r="Z35" s="1137"/>
      <c r="AA35" s="1138"/>
      <c r="AB35" s="1136">
        <f>K35*O35/10</f>
        <v>0</v>
      </c>
      <c r="AC35" s="1137"/>
      <c r="AD35" s="1138"/>
      <c r="AE35" s="1136">
        <f>M35*O35/10</f>
        <v>0</v>
      </c>
      <c r="AF35" s="1137"/>
      <c r="AG35" s="1138"/>
      <c r="AH35" s="1144"/>
      <c r="AI35" s="1145"/>
      <c r="AJ35" s="1145"/>
      <c r="AK35" s="1146"/>
      <c r="AL35" s="41"/>
    </row>
    <row r="36" spans="1:38" ht="19.5" customHeight="1" x14ac:dyDescent="0.2">
      <c r="A36" s="62"/>
      <c r="B36" s="1121"/>
      <c r="C36" s="1122"/>
      <c r="D36" s="1123"/>
      <c r="E36" s="1126"/>
      <c r="F36" s="1127"/>
      <c r="G36" s="1126"/>
      <c r="H36" s="1127"/>
      <c r="I36" s="1126"/>
      <c r="J36" s="1127"/>
      <c r="K36" s="1126"/>
      <c r="L36" s="1127"/>
      <c r="M36" s="1126"/>
      <c r="N36" s="1127"/>
      <c r="O36" s="1130"/>
      <c r="P36" s="1131"/>
      <c r="Q36" s="1134"/>
      <c r="R36" s="1135"/>
      <c r="S36" s="1139"/>
      <c r="T36" s="1140"/>
      <c r="U36" s="1141"/>
      <c r="V36" s="1139"/>
      <c r="W36" s="1140"/>
      <c r="X36" s="1141"/>
      <c r="Y36" s="1139"/>
      <c r="Z36" s="1140"/>
      <c r="AA36" s="1141"/>
      <c r="AB36" s="1139"/>
      <c r="AC36" s="1140"/>
      <c r="AD36" s="1141"/>
      <c r="AE36" s="1139"/>
      <c r="AF36" s="1140"/>
      <c r="AG36" s="1141"/>
      <c r="AH36" s="1147"/>
      <c r="AI36" s="1148"/>
      <c r="AJ36" s="1148"/>
      <c r="AK36" s="1149"/>
      <c r="AL36" s="41"/>
    </row>
    <row r="37" spans="1:38" ht="18.75" customHeight="1" x14ac:dyDescent="0.2">
      <c r="A37" s="62"/>
      <c r="B37" s="901" t="s">
        <v>503</v>
      </c>
      <c r="C37" s="902"/>
      <c r="D37" s="903"/>
      <c r="E37" s="1124">
        <v>0</v>
      </c>
      <c r="F37" s="1125"/>
      <c r="G37" s="1124">
        <v>0</v>
      </c>
      <c r="H37" s="1125"/>
      <c r="I37" s="1124">
        <v>0</v>
      </c>
      <c r="J37" s="1125"/>
      <c r="K37" s="1124">
        <v>0</v>
      </c>
      <c r="L37" s="1125"/>
      <c r="M37" s="1124">
        <v>0</v>
      </c>
      <c r="N37" s="1125"/>
      <c r="O37" s="1128">
        <v>4000</v>
      </c>
      <c r="P37" s="1129"/>
      <c r="Q37" s="1132" t="s">
        <v>15</v>
      </c>
      <c r="R37" s="1133"/>
      <c r="S37" s="1136">
        <f>E37*O37/10</f>
        <v>0</v>
      </c>
      <c r="T37" s="1137"/>
      <c r="U37" s="1138"/>
      <c r="V37" s="1136">
        <f>G37*O37/10</f>
        <v>0</v>
      </c>
      <c r="W37" s="1137"/>
      <c r="X37" s="1138"/>
      <c r="Y37" s="1136">
        <f>I37*O37/10</f>
        <v>0</v>
      </c>
      <c r="Z37" s="1137"/>
      <c r="AA37" s="1138"/>
      <c r="AB37" s="1136">
        <f>K37*O37/10</f>
        <v>0</v>
      </c>
      <c r="AC37" s="1137"/>
      <c r="AD37" s="1138"/>
      <c r="AE37" s="1136">
        <f>M37*O37/10</f>
        <v>0</v>
      </c>
      <c r="AF37" s="1137"/>
      <c r="AG37" s="1138"/>
      <c r="AH37" s="1144"/>
      <c r="AI37" s="1145"/>
      <c r="AJ37" s="1145"/>
      <c r="AK37" s="1146"/>
      <c r="AL37" s="41"/>
    </row>
    <row r="38" spans="1:38" ht="22.5" customHeight="1" x14ac:dyDescent="0.2">
      <c r="A38" s="62"/>
      <c r="B38" s="1121"/>
      <c r="C38" s="1122"/>
      <c r="D38" s="1123"/>
      <c r="E38" s="1126"/>
      <c r="F38" s="1127"/>
      <c r="G38" s="1126"/>
      <c r="H38" s="1127"/>
      <c r="I38" s="1126"/>
      <c r="J38" s="1127"/>
      <c r="K38" s="1126"/>
      <c r="L38" s="1127"/>
      <c r="M38" s="1126"/>
      <c r="N38" s="1127"/>
      <c r="O38" s="1130"/>
      <c r="P38" s="1131"/>
      <c r="Q38" s="1134"/>
      <c r="R38" s="1135"/>
      <c r="S38" s="1139"/>
      <c r="T38" s="1140"/>
      <c r="U38" s="1141"/>
      <c r="V38" s="1139"/>
      <c r="W38" s="1140"/>
      <c r="X38" s="1141"/>
      <c r="Y38" s="1139"/>
      <c r="Z38" s="1140"/>
      <c r="AA38" s="1141"/>
      <c r="AB38" s="1139"/>
      <c r="AC38" s="1140"/>
      <c r="AD38" s="1141"/>
      <c r="AE38" s="1139"/>
      <c r="AF38" s="1140"/>
      <c r="AG38" s="1141"/>
      <c r="AH38" s="1147"/>
      <c r="AI38" s="1148"/>
      <c r="AJ38" s="1148"/>
      <c r="AK38" s="1149"/>
      <c r="AL38" s="41"/>
    </row>
    <row r="39" spans="1:38" ht="18.75" customHeight="1" x14ac:dyDescent="0.2">
      <c r="A39" s="62"/>
      <c r="B39" s="901" t="s">
        <v>504</v>
      </c>
      <c r="C39" s="902"/>
      <c r="D39" s="903"/>
      <c r="E39" s="1124">
        <v>0</v>
      </c>
      <c r="F39" s="1125"/>
      <c r="G39" s="1124">
        <v>0</v>
      </c>
      <c r="H39" s="1125"/>
      <c r="I39" s="1124">
        <v>0</v>
      </c>
      <c r="J39" s="1125"/>
      <c r="K39" s="1124">
        <v>0</v>
      </c>
      <c r="L39" s="1125"/>
      <c r="M39" s="1124">
        <v>0</v>
      </c>
      <c r="N39" s="1125"/>
      <c r="O39" s="1128">
        <v>3000</v>
      </c>
      <c r="P39" s="1129"/>
      <c r="Q39" s="1132" t="s">
        <v>15</v>
      </c>
      <c r="R39" s="1133"/>
      <c r="S39" s="1136">
        <f>E39*O39/10</f>
        <v>0</v>
      </c>
      <c r="T39" s="1137"/>
      <c r="U39" s="1138"/>
      <c r="V39" s="1136">
        <f>G39*O39/10</f>
        <v>0</v>
      </c>
      <c r="W39" s="1137"/>
      <c r="X39" s="1138"/>
      <c r="Y39" s="1136">
        <f>I39*O39/10</f>
        <v>0</v>
      </c>
      <c r="Z39" s="1137"/>
      <c r="AA39" s="1138"/>
      <c r="AB39" s="1136">
        <f>K39*O39/10</f>
        <v>0</v>
      </c>
      <c r="AC39" s="1137"/>
      <c r="AD39" s="1138"/>
      <c r="AE39" s="1136">
        <f>M39*O39/10</f>
        <v>0</v>
      </c>
      <c r="AF39" s="1137"/>
      <c r="AG39" s="1138"/>
      <c r="AH39" s="1144"/>
      <c r="AI39" s="1145"/>
      <c r="AJ39" s="1145"/>
      <c r="AK39" s="1146"/>
      <c r="AL39" s="41"/>
    </row>
    <row r="40" spans="1:38" ht="22.5" customHeight="1" thickBot="1" x14ac:dyDescent="0.25">
      <c r="A40" s="62"/>
      <c r="B40" s="1150"/>
      <c r="C40" s="1151"/>
      <c r="D40" s="1152"/>
      <c r="E40" s="1153"/>
      <c r="F40" s="1154"/>
      <c r="G40" s="1153"/>
      <c r="H40" s="1154"/>
      <c r="I40" s="1153"/>
      <c r="J40" s="1154"/>
      <c r="K40" s="1153"/>
      <c r="L40" s="1154"/>
      <c r="M40" s="1153"/>
      <c r="N40" s="1154"/>
      <c r="O40" s="1155"/>
      <c r="P40" s="1156"/>
      <c r="Q40" s="1174"/>
      <c r="R40" s="1175"/>
      <c r="S40" s="1176"/>
      <c r="T40" s="1177"/>
      <c r="U40" s="1178"/>
      <c r="V40" s="1176"/>
      <c r="W40" s="1177"/>
      <c r="X40" s="1178"/>
      <c r="Y40" s="1176"/>
      <c r="Z40" s="1177"/>
      <c r="AA40" s="1178"/>
      <c r="AB40" s="1176"/>
      <c r="AC40" s="1177"/>
      <c r="AD40" s="1178"/>
      <c r="AE40" s="1176"/>
      <c r="AF40" s="1177"/>
      <c r="AG40" s="1178"/>
      <c r="AH40" s="1163"/>
      <c r="AI40" s="1164"/>
      <c r="AJ40" s="1164"/>
      <c r="AK40" s="1165"/>
      <c r="AL40" s="41"/>
    </row>
    <row r="41" spans="1:38" ht="19.5" customHeight="1" thickTop="1" x14ac:dyDescent="0.6">
      <c r="A41" s="62"/>
      <c r="B41" s="1166" t="s">
        <v>21</v>
      </c>
      <c r="C41" s="1167"/>
      <c r="D41" s="1168"/>
      <c r="E41" s="1169">
        <f>SUM(E29:F40)</f>
        <v>0</v>
      </c>
      <c r="F41" s="1170"/>
      <c r="G41" s="1169">
        <f>SUM(G29:H40)</f>
        <v>0</v>
      </c>
      <c r="H41" s="1170"/>
      <c r="I41" s="1169">
        <f>SUM(I29:J40)</f>
        <v>0</v>
      </c>
      <c r="J41" s="1170"/>
      <c r="K41" s="1169">
        <f>SUM(K29:L40)</f>
        <v>0</v>
      </c>
      <c r="L41" s="1170"/>
      <c r="M41" s="1171">
        <f>SUM(M29:N40)</f>
        <v>0</v>
      </c>
      <c r="N41" s="1170"/>
      <c r="O41" s="1172"/>
      <c r="P41" s="1173"/>
      <c r="Q41" s="1173"/>
      <c r="R41" s="321"/>
      <c r="S41" s="1157">
        <f>SUM(S29:U40)</f>
        <v>0</v>
      </c>
      <c r="T41" s="1158"/>
      <c r="U41" s="1159"/>
      <c r="V41" s="1157">
        <f>SUM(V29:X40)</f>
        <v>0</v>
      </c>
      <c r="W41" s="1158"/>
      <c r="X41" s="1159"/>
      <c r="Y41" s="1157">
        <f>SUM(Y29:AA40)</f>
        <v>0</v>
      </c>
      <c r="Z41" s="1158"/>
      <c r="AA41" s="1159"/>
      <c r="AB41" s="1157">
        <f>SUM(AB29:AD40)</f>
        <v>0</v>
      </c>
      <c r="AC41" s="1158"/>
      <c r="AD41" s="1159"/>
      <c r="AE41" s="1157">
        <f>SUM(AE29:AG40)</f>
        <v>0</v>
      </c>
      <c r="AF41" s="1158"/>
      <c r="AG41" s="1159"/>
      <c r="AH41" s="1160"/>
      <c r="AI41" s="1161"/>
      <c r="AJ41" s="1161"/>
      <c r="AK41" s="1162"/>
      <c r="AL41" s="41"/>
    </row>
    <row r="42" spans="1:38" ht="19.5" customHeight="1" x14ac:dyDescent="0.2">
      <c r="A42" s="62"/>
      <c r="B42" s="322" t="s">
        <v>505</v>
      </c>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row>
    <row r="43" spans="1:38" ht="19.5" customHeight="1" x14ac:dyDescent="0.2">
      <c r="A43" s="62"/>
      <c r="B43" s="322" t="s">
        <v>506</v>
      </c>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row>
    <row r="44" spans="1:38" ht="19.5" customHeight="1" x14ac:dyDescent="0.2">
      <c r="A44" s="62"/>
      <c r="B44" s="322" t="s">
        <v>507</v>
      </c>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row>
    <row r="45" spans="1:38" ht="9" customHeight="1" x14ac:dyDescent="0.2">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row>
    <row r="46" spans="1:38" ht="18" customHeight="1" x14ac:dyDescent="0.2">
      <c r="A46" s="62"/>
      <c r="B46" s="62" t="s">
        <v>359</v>
      </c>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row>
    <row r="47" spans="1:38" ht="18" customHeight="1" x14ac:dyDescent="0.2">
      <c r="A47" s="62"/>
      <c r="B47" s="62"/>
      <c r="C47" s="62" t="s">
        <v>508</v>
      </c>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row>
    <row r="48" spans="1:38" ht="18" customHeight="1" x14ac:dyDescent="0.2">
      <c r="A48" s="62"/>
      <c r="B48" s="322" t="s">
        <v>509</v>
      </c>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row>
    <row r="49" spans="1:37" ht="9.65" customHeight="1" x14ac:dyDescent="0.2">
      <c r="A49" s="62"/>
      <c r="B49" s="63"/>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row>
    <row r="50" spans="1:37" x14ac:dyDescent="0.2">
      <c r="A50" s="62"/>
      <c r="B50" s="62" t="s">
        <v>510</v>
      </c>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row>
    <row r="51" spans="1:37" x14ac:dyDescent="0.2">
      <c r="A51" s="62"/>
      <c r="B51" s="62"/>
      <c r="C51" s="62" t="s">
        <v>511</v>
      </c>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2" spans="1:37" x14ac:dyDescent="0.2">
      <c r="A52" s="62"/>
      <c r="B52" s="62"/>
      <c r="C52" s="62" t="s">
        <v>512</v>
      </c>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row r="53" spans="1:37" x14ac:dyDescent="0.2">
      <c r="A53" s="62"/>
      <c r="B53" s="62"/>
      <c r="C53" s="62" t="s">
        <v>513</v>
      </c>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row>
  </sheetData>
  <sheetProtection selectLockedCells="1"/>
  <mergeCells count="143">
    <mergeCell ref="Y41:AA41"/>
    <mergeCell ref="AB41:AD41"/>
    <mergeCell ref="AE41:AG41"/>
    <mergeCell ref="AH41:AK41"/>
    <mergeCell ref="AH39:AK40"/>
    <mergeCell ref="B41:D41"/>
    <mergeCell ref="E41:F41"/>
    <mergeCell ref="G41:H41"/>
    <mergeCell ref="I41:J41"/>
    <mergeCell ref="K41:L41"/>
    <mergeCell ref="M41:N41"/>
    <mergeCell ref="O41:Q41"/>
    <mergeCell ref="S41:U41"/>
    <mergeCell ref="V41:X41"/>
    <mergeCell ref="Q39:R40"/>
    <mergeCell ref="S39:U40"/>
    <mergeCell ref="V39:X40"/>
    <mergeCell ref="Y39:AA40"/>
    <mergeCell ref="AB39:AD40"/>
    <mergeCell ref="AE39:AG40"/>
    <mergeCell ref="B39:D40"/>
    <mergeCell ref="E39:F40"/>
    <mergeCell ref="G39:H40"/>
    <mergeCell ref="I39:J40"/>
    <mergeCell ref="K39:L40"/>
    <mergeCell ref="M39:N40"/>
    <mergeCell ref="O39:P40"/>
    <mergeCell ref="M37:N38"/>
    <mergeCell ref="O37:P38"/>
    <mergeCell ref="V35:X36"/>
    <mergeCell ref="Y35:AA36"/>
    <mergeCell ref="AB35:AD36"/>
    <mergeCell ref="AE35:AG36"/>
    <mergeCell ref="AH35:AK36"/>
    <mergeCell ref="B33:D34"/>
    <mergeCell ref="E33:F34"/>
    <mergeCell ref="G33:H34"/>
    <mergeCell ref="B37:D38"/>
    <mergeCell ref="E37:F38"/>
    <mergeCell ref="G37:H38"/>
    <mergeCell ref="I37:J38"/>
    <mergeCell ref="K37:L38"/>
    <mergeCell ref="AB37:AD38"/>
    <mergeCell ref="AE37:AG38"/>
    <mergeCell ref="AH37:AK38"/>
    <mergeCell ref="Q37:R38"/>
    <mergeCell ref="S37:U38"/>
    <mergeCell ref="V37:X38"/>
    <mergeCell ref="Y37:AA38"/>
    <mergeCell ref="B35:D36"/>
    <mergeCell ref="E35:F36"/>
    <mergeCell ref="G35:H36"/>
    <mergeCell ref="I35:J36"/>
    <mergeCell ref="K35:L36"/>
    <mergeCell ref="M35:N36"/>
    <mergeCell ref="O35:P36"/>
    <mergeCell ref="Q35:R36"/>
    <mergeCell ref="S35:U36"/>
    <mergeCell ref="I33:J34"/>
    <mergeCell ref="K33:L34"/>
    <mergeCell ref="M33:N34"/>
    <mergeCell ref="O33:P34"/>
    <mergeCell ref="M31:N32"/>
    <mergeCell ref="O31:P32"/>
    <mergeCell ref="AB29:AD30"/>
    <mergeCell ref="AE29:AG30"/>
    <mergeCell ref="AH29:AK30"/>
    <mergeCell ref="AH33:AK34"/>
    <mergeCell ref="Q33:R34"/>
    <mergeCell ref="S33:U34"/>
    <mergeCell ref="V33:X34"/>
    <mergeCell ref="Y33:AA34"/>
    <mergeCell ref="AB33:AD34"/>
    <mergeCell ref="AE33:AG34"/>
    <mergeCell ref="B31:D32"/>
    <mergeCell ref="E31:F32"/>
    <mergeCell ref="G31:H32"/>
    <mergeCell ref="I31:J32"/>
    <mergeCell ref="K31:L32"/>
    <mergeCell ref="AB31:AD32"/>
    <mergeCell ref="AE31:AG32"/>
    <mergeCell ref="AH31:AK32"/>
    <mergeCell ref="Q31:R32"/>
    <mergeCell ref="S31:U32"/>
    <mergeCell ref="V31:X32"/>
    <mergeCell ref="Y31:AA32"/>
    <mergeCell ref="AH28:AK28"/>
    <mergeCell ref="B29:D30"/>
    <mergeCell ref="E29:F30"/>
    <mergeCell ref="G29:H30"/>
    <mergeCell ref="I29:J30"/>
    <mergeCell ref="K29:L30"/>
    <mergeCell ref="M29:N30"/>
    <mergeCell ref="O29:P30"/>
    <mergeCell ref="Q29:R30"/>
    <mergeCell ref="S29:U30"/>
    <mergeCell ref="O28:R28"/>
    <mergeCell ref="S28:U28"/>
    <mergeCell ref="V28:X28"/>
    <mergeCell ref="Y28:AA28"/>
    <mergeCell ref="AB28:AD28"/>
    <mergeCell ref="AE28:AG28"/>
    <mergeCell ref="B28:D28"/>
    <mergeCell ref="E28:F28"/>
    <mergeCell ref="G28:H28"/>
    <mergeCell ref="I28:J28"/>
    <mergeCell ref="K28:L28"/>
    <mergeCell ref="M28:N28"/>
    <mergeCell ref="V29:X30"/>
    <mergeCell ref="Y29:AA30"/>
    <mergeCell ref="C22:G22"/>
    <mergeCell ref="M22:Q22"/>
    <mergeCell ref="C23:G23"/>
    <mergeCell ref="M23:Q23"/>
    <mergeCell ref="C24:G24"/>
    <mergeCell ref="M24:Q24"/>
    <mergeCell ref="C19:G19"/>
    <mergeCell ref="M19:Q19"/>
    <mergeCell ref="C20:G20"/>
    <mergeCell ref="M20:Q20"/>
    <mergeCell ref="C21:G21"/>
    <mergeCell ref="M21:Q21"/>
    <mergeCell ref="C16:G16"/>
    <mergeCell ref="M16:Q16"/>
    <mergeCell ref="C17:G17"/>
    <mergeCell ref="M17:Q17"/>
    <mergeCell ref="C18:G18"/>
    <mergeCell ref="M18:Q18"/>
    <mergeCell ref="C13:G13"/>
    <mergeCell ref="M13:Q13"/>
    <mergeCell ref="C14:G14"/>
    <mergeCell ref="M14:Q14"/>
    <mergeCell ref="C15:G15"/>
    <mergeCell ref="M15:Q15"/>
    <mergeCell ref="B2:H2"/>
    <mergeCell ref="C5:E5"/>
    <mergeCell ref="F5:H5"/>
    <mergeCell ref="C9:L11"/>
    <mergeCell ref="M9:V11"/>
    <mergeCell ref="C12:G12"/>
    <mergeCell ref="H12:L12"/>
    <mergeCell ref="M12:Q12"/>
    <mergeCell ref="R12:V12"/>
  </mergeCells>
  <phoneticPr fontId="5"/>
  <dataValidations count="6">
    <dataValidation type="whole" operator="greaterThanOrEqual" allowBlank="1" showInputMessage="1" showErrorMessage="1" error="小数点以下を切り捨て、整数で記入してください。" sqref="E29:N40" xr:uid="{F1D05F10-B5AD-4C58-BEF5-FDE651DE446E}">
      <formula1>0</formula1>
    </dataValidation>
    <dataValidation type="list" allowBlank="1" showInputMessage="1" showErrorMessage="1" sqref="D6 G6" xr:uid="{6DAFA0F9-8524-44CD-A845-E9F2685C15FC}">
      <formula1>"7,8,9,10,11"</formula1>
    </dataValidation>
    <dataValidation type="whole" imeMode="off" operator="greaterThanOrEqual" allowBlank="1" showInputMessage="1" showErrorMessage="1" error="小数点以下を切り捨て、整数で入力してください。" sqref="O29 O33 O35 O39 O37 O31" xr:uid="{30C76A4F-8241-46CC-8563-0E5A184875C2}">
      <formula1>0</formula1>
    </dataValidation>
    <dataValidation type="list" allowBlank="1" showInputMessage="1" showErrorMessage="1" sqref="C13:G24" xr:uid="{F9FF7A0D-8445-4A17-B9A9-97392A1616ED}">
      <formula1>O.環境負荷低減の取組</formula1>
    </dataValidation>
    <dataValidation type="list" allowBlank="1" showInputMessage="1" showErrorMessage="1" sqref="M13:Q24" xr:uid="{E1EB9A83-BFD1-4EC0-ABE5-74F7B9313337}">
      <formula1>INDIRECT(C13)</formula1>
    </dataValidation>
    <dataValidation type="list" allowBlank="1" showInputMessage="1" showErrorMessage="1" sqref="H13:H24 K13:K24 R13:R24 U13:U24" xr:uid="{8B3EE711-7E3E-4C8F-BF32-90DCAC8E1408}">
      <formula1>N.月</formula1>
    </dataValidation>
  </dataValidations>
  <printOptions horizontalCentered="1"/>
  <pageMargins left="0.59055118110236227" right="0.31496062992125984" top="0.74803149606299213" bottom="0.74803149606299213" header="0.31496062992125984" footer="0.31496062992125984"/>
  <pageSetup paperSize="9" scale="50" fitToHeight="0" orientation="portrait" r:id="rId1"/>
  <colBreaks count="1" manualBreakCount="1">
    <brk id="3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86665-D8B2-4EE7-AD7D-3965540FDC90}">
  <sheetPr codeName="Sheet10">
    <tabColor theme="8"/>
    <pageSetUpPr fitToPage="1"/>
  </sheetPr>
  <dimension ref="B1:H31"/>
  <sheetViews>
    <sheetView showGridLines="0" view="pageBreakPreview" zoomScale="68" zoomScaleNormal="55" zoomScaleSheetLayoutView="100" workbookViewId="0">
      <selection activeCell="H4" sqref="H4"/>
    </sheetView>
  </sheetViews>
  <sheetFormatPr defaultColWidth="4.90625" defaultRowHeight="17.5" x14ac:dyDescent="0.2"/>
  <cols>
    <col min="1" max="1" width="2.08984375" style="42" customWidth="1"/>
    <col min="2" max="2" width="4.08984375" style="42" customWidth="1"/>
    <col min="3" max="3" width="25.90625" style="42" customWidth="1"/>
    <col min="4" max="4" width="4.90625" style="42" customWidth="1"/>
    <col min="5" max="5" width="25.90625" style="42" customWidth="1"/>
    <col min="6" max="6" width="4.90625" style="42" customWidth="1"/>
    <col min="7" max="7" width="25.90625" style="42" customWidth="1"/>
    <col min="8" max="8" width="34.36328125" style="42" customWidth="1"/>
    <col min="9" max="9" width="3.08984375" style="42" customWidth="1"/>
    <col min="10" max="247" width="9" style="42" customWidth="1"/>
    <col min="248" max="248" width="2.08984375" style="42" customWidth="1"/>
    <col min="249" max="249" width="4.90625" style="42" customWidth="1"/>
    <col min="250" max="250" width="25.90625" style="42" customWidth="1"/>
    <col min="251" max="251" width="4.90625" style="42" customWidth="1"/>
    <col min="252" max="252" width="25.90625" style="42" customWidth="1"/>
    <col min="253" max="253" width="4.90625" style="42" customWidth="1"/>
    <col min="254" max="254" width="25.90625" style="42" customWidth="1"/>
    <col min="255" max="16384" width="4.90625" style="42"/>
  </cols>
  <sheetData>
    <row r="1" spans="2:8" x14ac:dyDescent="0.2">
      <c r="B1" s="42" t="s">
        <v>158</v>
      </c>
    </row>
    <row r="2" spans="2:8" ht="22.5" x14ac:dyDescent="0.2">
      <c r="B2" s="54" t="s">
        <v>159</v>
      </c>
      <c r="C2" s="53"/>
      <c r="D2" s="53"/>
      <c r="E2" s="53"/>
      <c r="F2" s="53"/>
      <c r="G2" s="53"/>
      <c r="H2" s="53" t="s">
        <v>160</v>
      </c>
    </row>
    <row r="3" spans="2:8" s="56" customFormat="1" ht="24" customHeight="1" x14ac:dyDescent="0.2">
      <c r="B3" s="57" t="str">
        <f>'[1]様式第1-1号'!C18</f>
        <v>■</v>
      </c>
      <c r="C3" s="56" t="s">
        <v>161</v>
      </c>
      <c r="D3" s="58" t="str">
        <f>'[1]様式第1-1号'!C19</f>
        <v>□</v>
      </c>
      <c r="E3" s="56" t="s">
        <v>162</v>
      </c>
      <c r="F3" s="58" t="str">
        <f>'[1]様式第1-1号'!C20</f>
        <v>□</v>
      </c>
      <c r="G3" s="56" t="s">
        <v>163</v>
      </c>
      <c r="H3" s="323" t="s">
        <v>638</v>
      </c>
    </row>
    <row r="4" spans="2:8" s="471" customFormat="1" ht="14.25" customHeight="1" x14ac:dyDescent="0.2">
      <c r="B4" s="59"/>
      <c r="C4" s="52"/>
      <c r="D4" s="60"/>
      <c r="E4" s="52"/>
      <c r="F4" s="60"/>
      <c r="G4" s="52"/>
      <c r="H4" s="51"/>
    </row>
    <row r="5" spans="2:8" x14ac:dyDescent="0.2">
      <c r="B5" s="46"/>
      <c r="C5" s="50"/>
      <c r="D5" s="49"/>
      <c r="E5" s="49"/>
      <c r="F5" s="49"/>
      <c r="G5" s="49"/>
      <c r="H5" s="48"/>
    </row>
    <row r="6" spans="2:8" x14ac:dyDescent="0.2">
      <c r="B6" s="46"/>
      <c r="C6" s="47"/>
      <c r="H6" s="46"/>
    </row>
    <row r="7" spans="2:8" x14ac:dyDescent="0.2">
      <c r="B7" s="46"/>
      <c r="C7" s="47"/>
      <c r="H7" s="46"/>
    </row>
    <row r="8" spans="2:8" x14ac:dyDescent="0.2">
      <c r="B8" s="46"/>
      <c r="C8" s="47"/>
      <c r="H8" s="46"/>
    </row>
    <row r="9" spans="2:8" x14ac:dyDescent="0.2">
      <c r="B9" s="46"/>
      <c r="C9" s="47"/>
      <c r="H9" s="46"/>
    </row>
    <row r="10" spans="2:8" x14ac:dyDescent="0.2">
      <c r="B10" s="46"/>
      <c r="C10" s="47"/>
      <c r="H10" s="46"/>
    </row>
    <row r="11" spans="2:8" x14ac:dyDescent="0.2">
      <c r="B11" s="46"/>
      <c r="C11" s="47"/>
      <c r="H11" s="46"/>
    </row>
    <row r="12" spans="2:8" x14ac:dyDescent="0.2">
      <c r="B12" s="46"/>
      <c r="C12" s="47"/>
      <c r="H12" s="46"/>
    </row>
    <row r="13" spans="2:8" x14ac:dyDescent="0.2">
      <c r="B13" s="46"/>
      <c r="C13" s="47"/>
      <c r="H13" s="46"/>
    </row>
    <row r="14" spans="2:8" x14ac:dyDescent="0.2">
      <c r="B14" s="46"/>
      <c r="C14" s="47"/>
      <c r="H14" s="46"/>
    </row>
    <row r="15" spans="2:8" x14ac:dyDescent="0.2">
      <c r="B15" s="46"/>
      <c r="C15" s="47"/>
      <c r="H15" s="46"/>
    </row>
    <row r="16" spans="2:8" x14ac:dyDescent="0.2">
      <c r="B16" s="46"/>
      <c r="C16" s="47"/>
      <c r="H16" s="46"/>
    </row>
    <row r="17" spans="2:8" x14ac:dyDescent="0.2">
      <c r="B17" s="46"/>
      <c r="C17" s="47"/>
      <c r="H17" s="46"/>
    </row>
    <row r="18" spans="2:8" x14ac:dyDescent="0.2">
      <c r="B18" s="46"/>
      <c r="C18" s="47"/>
      <c r="H18" s="46"/>
    </row>
    <row r="19" spans="2:8" x14ac:dyDescent="0.2">
      <c r="B19" s="46"/>
      <c r="C19" s="47"/>
      <c r="H19" s="46"/>
    </row>
    <row r="20" spans="2:8" x14ac:dyDescent="0.2">
      <c r="B20" s="46"/>
      <c r="C20" s="47"/>
      <c r="H20" s="46"/>
    </row>
    <row r="21" spans="2:8" x14ac:dyDescent="0.2">
      <c r="B21" s="46"/>
      <c r="C21" s="47"/>
      <c r="H21" s="46"/>
    </row>
    <row r="22" spans="2:8" x14ac:dyDescent="0.2">
      <c r="B22" s="46"/>
      <c r="C22" s="47"/>
      <c r="H22" s="46"/>
    </row>
    <row r="23" spans="2:8" x14ac:dyDescent="0.2">
      <c r="B23" s="46"/>
      <c r="C23" s="47"/>
      <c r="H23" s="46"/>
    </row>
    <row r="24" spans="2:8" x14ac:dyDescent="0.2">
      <c r="B24" s="46"/>
      <c r="C24" s="47"/>
      <c r="H24" s="46"/>
    </row>
    <row r="25" spans="2:8" x14ac:dyDescent="0.2">
      <c r="B25" s="46"/>
      <c r="C25" s="47"/>
      <c r="H25" s="46"/>
    </row>
    <row r="26" spans="2:8" x14ac:dyDescent="0.2">
      <c r="B26" s="46"/>
      <c r="C26" s="47"/>
      <c r="H26" s="46"/>
    </row>
    <row r="27" spans="2:8" x14ac:dyDescent="0.2">
      <c r="B27" s="46"/>
      <c r="C27" s="47"/>
      <c r="H27" s="46"/>
    </row>
    <row r="28" spans="2:8" x14ac:dyDescent="0.2">
      <c r="B28" s="46"/>
      <c r="C28" s="47"/>
      <c r="H28" s="46"/>
    </row>
    <row r="29" spans="2:8" x14ac:dyDescent="0.2">
      <c r="B29" s="46"/>
      <c r="C29" s="47"/>
      <c r="H29" s="46"/>
    </row>
    <row r="30" spans="2:8" x14ac:dyDescent="0.2">
      <c r="B30" s="46"/>
      <c r="C30" s="47"/>
      <c r="H30" s="46"/>
    </row>
    <row r="31" spans="2:8" x14ac:dyDescent="0.2">
      <c r="B31" s="46"/>
      <c r="C31" s="45"/>
      <c r="D31" s="44"/>
      <c r="E31" s="44"/>
      <c r="F31" s="44"/>
      <c r="G31" s="44"/>
      <c r="H31" s="43"/>
    </row>
  </sheetData>
  <phoneticPr fontId="5"/>
  <printOptions horizontalCentered="1"/>
  <pageMargins left="0.59055118110236227" right="0.31496062992125984" top="0.74803149606299213" bottom="0.74803149606299213" header="0.31496062992125984" footer="0.31496062992125984"/>
  <pageSetup paperSize="9" scale="7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921A9-030D-4327-A579-EEFF21D93CBE}">
  <sheetPr>
    <tabColor theme="8"/>
    <pageSetUpPr fitToPage="1"/>
  </sheetPr>
  <dimension ref="A1:AB52"/>
  <sheetViews>
    <sheetView showGridLines="0" view="pageBreakPreview" zoomScale="78" zoomScaleNormal="78" zoomScaleSheetLayoutView="78" zoomScalePageLayoutView="55" workbookViewId="0">
      <selection activeCell="F14" sqref="F14"/>
    </sheetView>
  </sheetViews>
  <sheetFormatPr defaultColWidth="5.6328125" defaultRowHeight="13.5" x14ac:dyDescent="0.2"/>
  <cols>
    <col min="1" max="1" width="3" style="244" customWidth="1"/>
    <col min="2" max="2" width="18.6328125" style="244" customWidth="1"/>
    <col min="3" max="3" width="22.26953125" style="244" customWidth="1"/>
    <col min="4" max="4" width="71.08984375" style="244" customWidth="1"/>
    <col min="5" max="5" width="5.90625" style="244" customWidth="1"/>
    <col min="6" max="7" width="7" style="244" customWidth="1"/>
    <col min="8" max="8" width="5.90625" style="244" customWidth="1"/>
    <col min="9" max="10" width="7.453125" style="244" customWidth="1"/>
    <col min="11" max="11" width="5.90625" style="244" customWidth="1"/>
    <col min="12" max="12" width="4.453125" style="244" customWidth="1"/>
    <col min="13" max="13" width="20.7265625" style="244" customWidth="1"/>
    <col min="14" max="16" width="7.90625" style="244" customWidth="1"/>
    <col min="17" max="26" width="7.36328125" style="244" bestFit="1" customWidth="1"/>
    <col min="27" max="267" width="5.6328125" style="244"/>
    <col min="268" max="269" width="7.453125" style="244" customWidth="1"/>
    <col min="270" max="523" width="5.6328125" style="244"/>
    <col min="524" max="525" width="7.453125" style="244" customWidth="1"/>
    <col min="526" max="779" width="5.6328125" style="244"/>
    <col min="780" max="781" width="7.453125" style="244" customWidth="1"/>
    <col min="782" max="1035" width="5.6328125" style="244"/>
    <col min="1036" max="1037" width="7.453125" style="244" customWidth="1"/>
    <col min="1038" max="1291" width="5.6328125" style="244"/>
    <col min="1292" max="1293" width="7.453125" style="244" customWidth="1"/>
    <col min="1294" max="1547" width="5.6328125" style="244"/>
    <col min="1548" max="1549" width="7.453125" style="244" customWidth="1"/>
    <col min="1550" max="1803" width="5.6328125" style="244"/>
    <col min="1804" max="1805" width="7.453125" style="244" customWidth="1"/>
    <col min="1806" max="2059" width="5.6328125" style="244"/>
    <col min="2060" max="2061" width="7.453125" style="244" customWidth="1"/>
    <col min="2062" max="2315" width="5.6328125" style="244"/>
    <col min="2316" max="2317" width="7.453125" style="244" customWidth="1"/>
    <col min="2318" max="2571" width="5.6328125" style="244"/>
    <col min="2572" max="2573" width="7.453125" style="244" customWidth="1"/>
    <col min="2574" max="2827" width="5.6328125" style="244"/>
    <col min="2828" max="2829" width="7.453125" style="244" customWidth="1"/>
    <col min="2830" max="3083" width="5.6328125" style="244"/>
    <col min="3084" max="3085" width="7.453125" style="244" customWidth="1"/>
    <col min="3086" max="3339" width="5.6328125" style="244"/>
    <col min="3340" max="3341" width="7.453125" style="244" customWidth="1"/>
    <col min="3342" max="3595" width="5.6328125" style="244"/>
    <col min="3596" max="3597" width="7.453125" style="244" customWidth="1"/>
    <col min="3598" max="3851" width="5.6328125" style="244"/>
    <col min="3852" max="3853" width="7.453125" style="244" customWidth="1"/>
    <col min="3854" max="4107" width="5.6328125" style="244"/>
    <col min="4108" max="4109" width="7.453125" style="244" customWidth="1"/>
    <col min="4110" max="4363" width="5.6328125" style="244"/>
    <col min="4364" max="4365" width="7.453125" style="244" customWidth="1"/>
    <col min="4366" max="4619" width="5.6328125" style="244"/>
    <col min="4620" max="4621" width="7.453125" style="244" customWidth="1"/>
    <col min="4622" max="4875" width="5.6328125" style="244"/>
    <col min="4876" max="4877" width="7.453125" style="244" customWidth="1"/>
    <col min="4878" max="5131" width="5.6328125" style="244"/>
    <col min="5132" max="5133" width="7.453125" style="244" customWidth="1"/>
    <col min="5134" max="5387" width="5.6328125" style="244"/>
    <col min="5388" max="5389" width="7.453125" style="244" customWidth="1"/>
    <col min="5390" max="5643" width="5.6328125" style="244"/>
    <col min="5644" max="5645" width="7.453125" style="244" customWidth="1"/>
    <col min="5646" max="5899" width="5.6328125" style="244"/>
    <col min="5900" max="5901" width="7.453125" style="244" customWidth="1"/>
    <col min="5902" max="6155" width="5.6328125" style="244"/>
    <col min="6156" max="6157" width="7.453125" style="244" customWidth="1"/>
    <col min="6158" max="6411" width="5.6328125" style="244"/>
    <col min="6412" max="6413" width="7.453125" style="244" customWidth="1"/>
    <col min="6414" max="6667" width="5.6328125" style="244"/>
    <col min="6668" max="6669" width="7.453125" style="244" customWidth="1"/>
    <col min="6670" max="6923" width="5.6328125" style="244"/>
    <col min="6924" max="6925" width="7.453125" style="244" customWidth="1"/>
    <col min="6926" max="7179" width="5.6328125" style="244"/>
    <col min="7180" max="7181" width="7.453125" style="244" customWidth="1"/>
    <col min="7182" max="7435" width="5.6328125" style="244"/>
    <col min="7436" max="7437" width="7.453125" style="244" customWidth="1"/>
    <col min="7438" max="7691" width="5.6328125" style="244"/>
    <col min="7692" max="7693" width="7.453125" style="244" customWidth="1"/>
    <col min="7694" max="7947" width="5.6328125" style="244"/>
    <col min="7948" max="7949" width="7.453125" style="244" customWidth="1"/>
    <col min="7950" max="8203" width="5.6328125" style="244"/>
    <col min="8204" max="8205" width="7.453125" style="244" customWidth="1"/>
    <col min="8206" max="8459" width="5.6328125" style="244"/>
    <col min="8460" max="8461" width="7.453125" style="244" customWidth="1"/>
    <col min="8462" max="8715" width="5.6328125" style="244"/>
    <col min="8716" max="8717" width="7.453125" style="244" customWidth="1"/>
    <col min="8718" max="8971" width="5.6328125" style="244"/>
    <col min="8972" max="8973" width="7.453125" style="244" customWidth="1"/>
    <col min="8974" max="9227" width="5.6328125" style="244"/>
    <col min="9228" max="9229" width="7.453125" style="244" customWidth="1"/>
    <col min="9230" max="9483" width="5.6328125" style="244"/>
    <col min="9484" max="9485" width="7.453125" style="244" customWidth="1"/>
    <col min="9486" max="9739" width="5.6328125" style="244"/>
    <col min="9740" max="9741" width="7.453125" style="244" customWidth="1"/>
    <col min="9742" max="9995" width="5.6328125" style="244"/>
    <col min="9996" max="9997" width="7.453125" style="244" customWidth="1"/>
    <col min="9998" max="10251" width="5.6328125" style="244"/>
    <col min="10252" max="10253" width="7.453125" style="244" customWidth="1"/>
    <col min="10254" max="10507" width="5.6328125" style="244"/>
    <col min="10508" max="10509" width="7.453125" style="244" customWidth="1"/>
    <col min="10510" max="10763" width="5.6328125" style="244"/>
    <col min="10764" max="10765" width="7.453125" style="244" customWidth="1"/>
    <col min="10766" max="11019" width="5.6328125" style="244"/>
    <col min="11020" max="11021" width="7.453125" style="244" customWidth="1"/>
    <col min="11022" max="11275" width="5.6328125" style="244"/>
    <col min="11276" max="11277" width="7.453125" style="244" customWidth="1"/>
    <col min="11278" max="11531" width="5.6328125" style="244"/>
    <col min="11532" max="11533" width="7.453125" style="244" customWidth="1"/>
    <col min="11534" max="11787" width="5.6328125" style="244"/>
    <col min="11788" max="11789" width="7.453125" style="244" customWidth="1"/>
    <col min="11790" max="12043" width="5.6328125" style="244"/>
    <col min="12044" max="12045" width="7.453125" style="244" customWidth="1"/>
    <col min="12046" max="12299" width="5.6328125" style="244"/>
    <col min="12300" max="12301" width="7.453125" style="244" customWidth="1"/>
    <col min="12302" max="12555" width="5.6328125" style="244"/>
    <col min="12556" max="12557" width="7.453125" style="244" customWidth="1"/>
    <col min="12558" max="12811" width="5.6328125" style="244"/>
    <col min="12812" max="12813" width="7.453125" style="244" customWidth="1"/>
    <col min="12814" max="13067" width="5.6328125" style="244"/>
    <col min="13068" max="13069" width="7.453125" style="244" customWidth="1"/>
    <col min="13070" max="13323" width="5.6328125" style="244"/>
    <col min="13324" max="13325" width="7.453125" style="244" customWidth="1"/>
    <col min="13326" max="13579" width="5.6328125" style="244"/>
    <col min="13580" max="13581" width="7.453125" style="244" customWidth="1"/>
    <col min="13582" max="13835" width="5.6328125" style="244"/>
    <col min="13836" max="13837" width="7.453125" style="244" customWidth="1"/>
    <col min="13838" max="14091" width="5.6328125" style="244"/>
    <col min="14092" max="14093" width="7.453125" style="244" customWidth="1"/>
    <col min="14094" max="14347" width="5.6328125" style="244"/>
    <col min="14348" max="14349" width="7.453125" style="244" customWidth="1"/>
    <col min="14350" max="14603" width="5.6328125" style="244"/>
    <col min="14604" max="14605" width="7.453125" style="244" customWidth="1"/>
    <col min="14606" max="14859" width="5.6328125" style="244"/>
    <col min="14860" max="14861" width="7.453125" style="244" customWidth="1"/>
    <col min="14862" max="15115" width="5.6328125" style="244"/>
    <col min="15116" max="15117" width="7.453125" style="244" customWidth="1"/>
    <col min="15118" max="15371" width="5.6328125" style="244"/>
    <col min="15372" max="15373" width="7.453125" style="244" customWidth="1"/>
    <col min="15374" max="15627" width="5.6328125" style="244"/>
    <col min="15628" max="15629" width="7.453125" style="244" customWidth="1"/>
    <col min="15630" max="15883" width="5.6328125" style="244"/>
    <col min="15884" max="15885" width="7.453125" style="244" customWidth="1"/>
    <col min="15886" max="16139" width="5.6328125" style="244"/>
    <col min="16140" max="16141" width="7.453125" style="244" customWidth="1"/>
    <col min="16142" max="16384" width="5.6328125" style="244"/>
  </cols>
  <sheetData>
    <row r="1" spans="1:28" ht="36.75" customHeight="1" x14ac:dyDescent="0.2">
      <c r="A1" s="413"/>
      <c r="B1" s="414" t="s">
        <v>600</v>
      </c>
      <c r="C1" s="414"/>
      <c r="D1" s="414"/>
      <c r="E1" s="414"/>
      <c r="F1" s="414"/>
      <c r="G1" s="414"/>
      <c r="H1" s="414"/>
      <c r="I1" s="414"/>
      <c r="J1" s="414"/>
      <c r="K1" s="414"/>
      <c r="L1" s="414"/>
      <c r="M1" s="414"/>
      <c r="N1" s="413"/>
    </row>
    <row r="2" spans="1:28" ht="28.5" customHeight="1" x14ac:dyDescent="0.2">
      <c r="B2" s="1179" t="s">
        <v>601</v>
      </c>
      <c r="C2" s="1179"/>
      <c r="D2" s="1179"/>
      <c r="E2" s="1179"/>
      <c r="F2" s="1179"/>
      <c r="G2" s="1179"/>
      <c r="H2" s="1179"/>
      <c r="I2" s="1179"/>
      <c r="J2" s="1179"/>
      <c r="K2" s="1179"/>
      <c r="L2" s="1179"/>
      <c r="M2" s="1179"/>
      <c r="O2" s="415"/>
      <c r="P2" s="1180"/>
      <c r="Q2" s="1180"/>
      <c r="R2" s="1180"/>
      <c r="S2" s="1180"/>
      <c r="T2" s="1180"/>
      <c r="U2" s="1180"/>
      <c r="V2" s="1180"/>
      <c r="W2" s="1180"/>
      <c r="X2" s="1180"/>
      <c r="Y2" s="1180"/>
      <c r="Z2" s="1180"/>
      <c r="AA2" s="1180"/>
      <c r="AB2" s="1180"/>
    </row>
    <row r="3" spans="1:28" ht="28.5" customHeight="1" x14ac:dyDescent="0.2">
      <c r="B3" s="416"/>
      <c r="C3" s="416"/>
      <c r="D3" s="416"/>
      <c r="E3" s="416"/>
      <c r="F3" s="416"/>
      <c r="G3" s="416"/>
      <c r="H3" s="416"/>
      <c r="I3" s="417"/>
      <c r="J3" s="417" t="s">
        <v>602</v>
      </c>
      <c r="K3" s="418"/>
      <c r="L3" s="416"/>
      <c r="M3" s="418"/>
      <c r="O3" s="415"/>
      <c r="P3" s="419"/>
      <c r="Q3" s="419"/>
      <c r="R3" s="419"/>
      <c r="S3" s="419"/>
      <c r="T3" s="419"/>
      <c r="U3" s="419"/>
      <c r="V3" s="419"/>
      <c r="W3" s="419"/>
      <c r="X3" s="419"/>
      <c r="Y3" s="419"/>
      <c r="Z3" s="419"/>
      <c r="AA3" s="419"/>
      <c r="AB3" s="419"/>
    </row>
    <row r="4" spans="1:28" ht="52.5" customHeight="1" x14ac:dyDescent="0.2">
      <c r="B4" s="1181" t="s">
        <v>603</v>
      </c>
      <c r="C4" s="1184" t="s">
        <v>604</v>
      </c>
      <c r="D4" s="1187" t="s">
        <v>605</v>
      </c>
      <c r="E4" s="1190" t="s">
        <v>606</v>
      </c>
      <c r="F4" s="1191"/>
      <c r="G4" s="420"/>
      <c r="H4" s="1190" t="s">
        <v>572</v>
      </c>
      <c r="I4" s="1191"/>
      <c r="J4" s="1191"/>
      <c r="K4" s="1190" t="s">
        <v>573</v>
      </c>
      <c r="L4" s="1191"/>
      <c r="M4" s="1191"/>
      <c r="N4" s="1191"/>
      <c r="O4" s="1191"/>
      <c r="P4" s="1192"/>
      <c r="Q4" s="421"/>
      <c r="R4" s="421"/>
      <c r="S4" s="421"/>
      <c r="T4" s="421"/>
      <c r="U4" s="421"/>
      <c r="V4" s="421"/>
      <c r="W4" s="421"/>
      <c r="X4" s="421"/>
      <c r="Y4" s="421"/>
      <c r="Z4" s="421"/>
      <c r="AA4" s="421"/>
      <c r="AB4" s="422"/>
    </row>
    <row r="5" spans="1:28" ht="23.5" customHeight="1" x14ac:dyDescent="0.2">
      <c r="B5" s="1182"/>
      <c r="C5" s="1185"/>
      <c r="D5" s="1188"/>
      <c r="E5" s="1193"/>
      <c r="F5" s="1195" t="s">
        <v>607</v>
      </c>
      <c r="G5" s="1197" t="s">
        <v>608</v>
      </c>
      <c r="H5" s="1199"/>
      <c r="I5" s="1201" t="s">
        <v>609</v>
      </c>
      <c r="J5" s="1201" t="s">
        <v>610</v>
      </c>
      <c r="K5" s="1210"/>
      <c r="L5" s="1204" t="s">
        <v>611</v>
      </c>
      <c r="M5" s="1205"/>
      <c r="N5" s="1208" t="s">
        <v>612</v>
      </c>
      <c r="O5" s="1208"/>
      <c r="P5" s="1208"/>
      <c r="Q5" s="419"/>
      <c r="R5" s="419"/>
      <c r="S5" s="419"/>
      <c r="T5" s="419"/>
      <c r="U5" s="419"/>
      <c r="V5" s="419"/>
      <c r="W5" s="419"/>
      <c r="X5" s="419"/>
      <c r="Y5" s="419"/>
      <c r="Z5" s="419"/>
      <c r="AA5" s="419"/>
      <c r="AB5" s="419"/>
    </row>
    <row r="6" spans="1:28" ht="78.650000000000006" customHeight="1" x14ac:dyDescent="0.2">
      <c r="B6" s="1183"/>
      <c r="C6" s="1186"/>
      <c r="D6" s="1189"/>
      <c r="E6" s="1194"/>
      <c r="F6" s="1196"/>
      <c r="G6" s="1198"/>
      <c r="H6" s="1200"/>
      <c r="I6" s="1202"/>
      <c r="J6" s="1202"/>
      <c r="K6" s="1211"/>
      <c r="L6" s="1206"/>
      <c r="M6" s="1207"/>
      <c r="N6" s="423" t="s">
        <v>613</v>
      </c>
      <c r="O6" s="424" t="s">
        <v>614</v>
      </c>
      <c r="P6" s="423" t="s">
        <v>615</v>
      </c>
    </row>
    <row r="7" spans="1:28" ht="24" customHeight="1" x14ac:dyDescent="0.2">
      <c r="B7" s="425"/>
      <c r="C7" s="425"/>
      <c r="D7" s="426"/>
      <c r="E7" s="427"/>
      <c r="F7" s="428"/>
      <c r="G7" s="429"/>
      <c r="H7" s="430"/>
      <c r="I7" s="431"/>
      <c r="J7" s="431"/>
      <c r="K7" s="432"/>
      <c r="L7" s="1209"/>
      <c r="M7" s="1209"/>
      <c r="N7" s="433"/>
      <c r="O7" s="433"/>
      <c r="P7" s="433"/>
    </row>
    <row r="8" spans="1:28" ht="24" customHeight="1" x14ac:dyDescent="0.2">
      <c r="B8" s="427"/>
      <c r="C8" s="427"/>
      <c r="D8" s="434"/>
      <c r="E8" s="427"/>
      <c r="F8" s="428"/>
      <c r="G8" s="429"/>
      <c r="H8" s="430"/>
      <c r="I8" s="431"/>
      <c r="J8" s="431"/>
      <c r="K8" s="432"/>
      <c r="L8" s="1209"/>
      <c r="M8" s="1209"/>
      <c r="N8" s="433"/>
      <c r="O8" s="433"/>
      <c r="P8" s="433"/>
    </row>
    <row r="9" spans="1:28" ht="24" customHeight="1" x14ac:dyDescent="0.2">
      <c r="B9" s="427"/>
      <c r="C9" s="427"/>
      <c r="D9" s="434"/>
      <c r="E9" s="427"/>
      <c r="F9" s="428"/>
      <c r="G9" s="429"/>
      <c r="H9" s="430"/>
      <c r="I9" s="431"/>
      <c r="J9" s="431"/>
      <c r="K9" s="432"/>
      <c r="L9" s="1209"/>
      <c r="M9" s="1209"/>
      <c r="N9" s="433"/>
      <c r="O9" s="433"/>
      <c r="P9" s="433"/>
    </row>
    <row r="10" spans="1:28" ht="24" customHeight="1" x14ac:dyDescent="0.2">
      <c r="B10" s="427"/>
      <c r="C10" s="427"/>
      <c r="D10" s="434"/>
      <c r="E10" s="427"/>
      <c r="F10" s="428"/>
      <c r="G10" s="429"/>
      <c r="H10" s="430"/>
      <c r="I10" s="431"/>
      <c r="J10" s="431"/>
      <c r="K10" s="432"/>
      <c r="L10" s="1209"/>
      <c r="M10" s="1209"/>
      <c r="N10" s="433"/>
      <c r="O10" s="433"/>
      <c r="P10" s="433"/>
    </row>
    <row r="11" spans="1:28" ht="24" customHeight="1" x14ac:dyDescent="0.2">
      <c r="B11" s="425"/>
      <c r="C11" s="425"/>
      <c r="D11" s="426"/>
      <c r="E11" s="427"/>
      <c r="F11" s="428"/>
      <c r="G11" s="429"/>
      <c r="H11" s="430"/>
      <c r="I11" s="431"/>
      <c r="J11" s="431"/>
      <c r="K11" s="432"/>
      <c r="L11" s="1209"/>
      <c r="M11" s="1209"/>
      <c r="N11" s="433"/>
      <c r="O11" s="433"/>
      <c r="P11" s="433"/>
    </row>
    <row r="12" spans="1:28" ht="24" customHeight="1" x14ac:dyDescent="0.2">
      <c r="B12" s="427"/>
      <c r="C12" s="427"/>
      <c r="D12" s="434"/>
      <c r="E12" s="427"/>
      <c r="F12" s="428"/>
      <c r="G12" s="429"/>
      <c r="H12" s="430"/>
      <c r="I12" s="431"/>
      <c r="J12" s="431"/>
      <c r="K12" s="432"/>
      <c r="L12" s="1209"/>
      <c r="M12" s="1209"/>
      <c r="N12" s="433"/>
      <c r="O12" s="433"/>
      <c r="P12" s="433"/>
    </row>
    <row r="13" spans="1:28" ht="24" customHeight="1" x14ac:dyDescent="0.2">
      <c r="B13" s="427"/>
      <c r="C13" s="427"/>
      <c r="D13" s="434"/>
      <c r="E13" s="427"/>
      <c r="F13" s="428"/>
      <c r="G13" s="429"/>
      <c r="H13" s="430"/>
      <c r="I13" s="431"/>
      <c r="J13" s="431"/>
      <c r="K13" s="432"/>
      <c r="L13" s="1209"/>
      <c r="M13" s="1209"/>
      <c r="N13" s="433"/>
      <c r="O13" s="433"/>
      <c r="P13" s="433"/>
    </row>
    <row r="14" spans="1:28" ht="24" customHeight="1" x14ac:dyDescent="0.2">
      <c r="B14" s="427"/>
      <c r="C14" s="427"/>
      <c r="D14" s="434"/>
      <c r="E14" s="427"/>
      <c r="F14" s="428"/>
      <c r="G14" s="429"/>
      <c r="H14" s="430"/>
      <c r="I14" s="431"/>
      <c r="J14" s="431"/>
      <c r="K14" s="432"/>
      <c r="L14" s="1209"/>
      <c r="M14" s="1209"/>
      <c r="N14" s="433"/>
      <c r="O14" s="433"/>
      <c r="P14" s="433"/>
    </row>
    <row r="15" spans="1:28" ht="24" customHeight="1" x14ac:dyDescent="0.2">
      <c r="B15" s="427"/>
      <c r="C15" s="427"/>
      <c r="D15" s="434"/>
      <c r="E15" s="427"/>
      <c r="F15" s="428"/>
      <c r="G15" s="429"/>
      <c r="H15" s="430"/>
      <c r="I15" s="431"/>
      <c r="J15" s="431"/>
      <c r="K15" s="432"/>
      <c r="L15" s="1209"/>
      <c r="M15" s="1209"/>
      <c r="N15" s="433"/>
      <c r="O15" s="433"/>
      <c r="P15" s="433"/>
    </row>
    <row r="16" spans="1:28" s="435" customFormat="1" ht="21.75" customHeight="1" x14ac:dyDescent="0.2">
      <c r="B16" s="436"/>
      <c r="C16" s="437"/>
      <c r="D16" s="438"/>
      <c r="E16" s="439"/>
      <c r="F16" s="439"/>
      <c r="G16" s="439"/>
      <c r="H16" s="439"/>
      <c r="I16" s="439"/>
      <c r="J16" s="1203"/>
      <c r="K16" s="1203"/>
      <c r="L16" s="1203"/>
      <c r="M16" s="1203"/>
    </row>
    <row r="17" spans="2:21" s="435" customFormat="1" ht="21.75" customHeight="1" x14ac:dyDescent="0.2">
      <c r="B17" s="436"/>
      <c r="C17" s="437"/>
      <c r="D17" s="438"/>
      <c r="E17" s="439"/>
      <c r="F17" s="439"/>
      <c r="G17" s="439"/>
      <c r="H17" s="439"/>
      <c r="I17" s="439"/>
      <c r="J17" s="440"/>
      <c r="K17" s="440"/>
      <c r="L17" s="440"/>
      <c r="M17" s="440"/>
    </row>
    <row r="18" spans="2:21" s="435" customFormat="1" ht="28.5" customHeight="1" x14ac:dyDescent="0.2">
      <c r="B18" s="441"/>
      <c r="C18" s="441"/>
      <c r="D18" s="442"/>
      <c r="E18" s="442"/>
      <c r="F18" s="443"/>
      <c r="G18" s="443"/>
      <c r="H18" s="443"/>
      <c r="I18" s="443"/>
      <c r="J18" s="443"/>
      <c r="K18" s="444"/>
      <c r="L18" s="444"/>
      <c r="M18" s="444"/>
      <c r="U18" s="445"/>
    </row>
    <row r="19" spans="2:21" s="445" customFormat="1" ht="42" customHeight="1" x14ac:dyDescent="0.2">
      <c r="B19" s="446"/>
      <c r="C19" s="446"/>
      <c r="D19" s="446"/>
      <c r="E19" s="446"/>
      <c r="F19" s="447"/>
      <c r="G19" s="447"/>
      <c r="H19" s="447"/>
      <c r="I19" s="447"/>
      <c r="J19" s="447"/>
      <c r="K19" s="444"/>
      <c r="L19" s="444"/>
      <c r="M19" s="444"/>
      <c r="U19" s="435"/>
    </row>
    <row r="20" spans="2:21" s="445" customFormat="1" ht="42" customHeight="1" x14ac:dyDescent="0.2">
      <c r="B20" s="446"/>
      <c r="C20" s="446"/>
      <c r="D20" s="446"/>
      <c r="E20" s="446"/>
      <c r="F20" s="443"/>
      <c r="G20" s="443"/>
      <c r="H20" s="443"/>
      <c r="I20" s="443"/>
      <c r="J20" s="443"/>
      <c r="K20" s="444"/>
      <c r="L20" s="444"/>
      <c r="M20" s="444"/>
      <c r="U20" s="435"/>
    </row>
    <row r="21" spans="2:21" s="435" customFormat="1" ht="42" customHeight="1" x14ac:dyDescent="0.2">
      <c r="B21" s="441"/>
      <c r="C21" s="441"/>
      <c r="D21" s="441"/>
      <c r="E21" s="441"/>
      <c r="F21" s="443"/>
      <c r="G21" s="443"/>
      <c r="H21" s="443"/>
      <c r="I21" s="443"/>
      <c r="J21" s="443"/>
      <c r="K21" s="444"/>
      <c r="L21" s="444"/>
      <c r="M21" s="444"/>
    </row>
    <row r="22" spans="2:21" ht="42" customHeight="1" x14ac:dyDescent="0.2">
      <c r="B22" s="418"/>
      <c r="C22" s="418"/>
      <c r="D22" s="418"/>
      <c r="E22" s="418"/>
      <c r="F22" s="443"/>
      <c r="G22" s="443"/>
      <c r="H22" s="443"/>
      <c r="I22" s="443"/>
      <c r="J22" s="443"/>
      <c r="K22" s="440"/>
      <c r="L22" s="440"/>
      <c r="M22" s="440"/>
      <c r="N22" s="448"/>
      <c r="O22" s="448"/>
      <c r="P22" s="448"/>
      <c r="Q22" s="448"/>
      <c r="R22" s="448"/>
      <c r="S22" s="448"/>
    </row>
    <row r="23" spans="2:21" ht="42" customHeight="1" x14ac:dyDescent="0.2">
      <c r="B23" s="418"/>
      <c r="C23" s="418"/>
      <c r="D23" s="418"/>
      <c r="E23" s="418"/>
      <c r="F23" s="443"/>
      <c r="G23" s="443"/>
      <c r="H23" s="443"/>
      <c r="I23" s="443"/>
      <c r="J23" s="443"/>
      <c r="K23" s="449"/>
      <c r="L23" s="449"/>
      <c r="M23" s="449"/>
      <c r="N23" s="448"/>
      <c r="O23" s="448"/>
      <c r="P23" s="448"/>
      <c r="Q23" s="448"/>
      <c r="R23" s="448"/>
      <c r="S23" s="448"/>
    </row>
    <row r="24" spans="2:21" ht="21.75" customHeight="1" x14ac:dyDescent="0.2">
      <c r="B24" s="418"/>
      <c r="C24" s="418"/>
      <c r="D24" s="418"/>
      <c r="E24" s="418"/>
      <c r="F24" s="418"/>
      <c r="G24" s="418"/>
      <c r="H24" s="418"/>
      <c r="I24" s="443"/>
      <c r="J24" s="443"/>
      <c r="K24" s="450"/>
      <c r="L24" s="450"/>
      <c r="M24" s="450"/>
    </row>
    <row r="25" spans="2:21" ht="21.75" customHeight="1" x14ac:dyDescent="0.2">
      <c r="B25" s="418"/>
      <c r="C25" s="418"/>
      <c r="D25" s="418"/>
      <c r="E25" s="418"/>
      <c r="F25" s="418"/>
      <c r="G25" s="418"/>
      <c r="H25" s="418"/>
      <c r="I25" s="443"/>
      <c r="J25" s="443"/>
      <c r="K25" s="444"/>
      <c r="L25" s="444"/>
      <c r="M25" s="444"/>
    </row>
    <row r="26" spans="2:21" ht="39.75" customHeight="1" x14ac:dyDescent="0.2">
      <c r="B26" s="451"/>
      <c r="C26" s="451"/>
      <c r="D26" s="451"/>
      <c r="E26" s="451"/>
      <c r="F26" s="451"/>
      <c r="G26" s="451"/>
      <c r="H26" s="451"/>
      <c r="I26" s="451"/>
      <c r="J26" s="451"/>
      <c r="K26" s="418"/>
      <c r="L26" s="418"/>
      <c r="M26" s="418"/>
    </row>
    <row r="27" spans="2:21" ht="19.5" customHeight="1" x14ac:dyDescent="0.2">
      <c r="B27" s="451"/>
      <c r="C27" s="451"/>
      <c r="D27" s="451"/>
      <c r="E27" s="451"/>
      <c r="F27" s="451"/>
      <c r="G27" s="451"/>
      <c r="H27" s="451"/>
      <c r="I27" s="451"/>
      <c r="J27" s="451"/>
      <c r="K27" s="418"/>
      <c r="L27" s="418"/>
      <c r="M27" s="418"/>
    </row>
    <row r="28" spans="2:21" x14ac:dyDescent="0.2">
      <c r="B28" s="418"/>
      <c r="C28" s="418"/>
      <c r="D28" s="418"/>
      <c r="E28" s="418"/>
      <c r="F28" s="418"/>
      <c r="G28" s="418"/>
      <c r="H28" s="418"/>
      <c r="I28" s="418"/>
      <c r="J28" s="418"/>
      <c r="K28" s="418"/>
      <c r="L28" s="418"/>
      <c r="M28" s="418"/>
    </row>
    <row r="29" spans="2:21" x14ac:dyDescent="0.2">
      <c r="B29" s="418"/>
      <c r="C29" s="418"/>
      <c r="D29" s="418"/>
      <c r="E29" s="418"/>
      <c r="F29" s="418"/>
      <c r="G29" s="418"/>
      <c r="H29" s="418"/>
      <c r="I29" s="418"/>
      <c r="J29" s="418"/>
      <c r="K29" s="418"/>
      <c r="L29" s="418"/>
      <c r="M29" s="418"/>
    </row>
    <row r="30" spans="2:21" ht="27.75" customHeight="1" x14ac:dyDescent="0.2">
      <c r="B30" s="418"/>
      <c r="C30" s="418"/>
      <c r="D30" s="451"/>
      <c r="E30" s="418"/>
      <c r="F30" s="418"/>
      <c r="G30" s="418"/>
      <c r="H30" s="418"/>
      <c r="I30" s="418"/>
      <c r="J30" s="418"/>
      <c r="K30" s="418"/>
      <c r="L30" s="418"/>
      <c r="M30" s="418"/>
    </row>
    <row r="31" spans="2:21" ht="19.5" customHeight="1" x14ac:dyDescent="0.2">
      <c r="B31" s="418"/>
      <c r="C31" s="418"/>
      <c r="D31" s="418"/>
      <c r="E31" s="418"/>
      <c r="F31" s="418"/>
      <c r="G31" s="418"/>
      <c r="H31" s="418"/>
      <c r="I31" s="418"/>
      <c r="J31" s="418"/>
      <c r="K31" s="418"/>
      <c r="L31" s="418"/>
      <c r="M31" s="418"/>
    </row>
    <row r="32" spans="2:21" ht="34.5" customHeight="1" x14ac:dyDescent="0.2">
      <c r="B32" s="418"/>
      <c r="C32" s="418"/>
      <c r="D32" s="418"/>
      <c r="E32" s="418"/>
      <c r="F32" s="418"/>
      <c r="G32" s="418"/>
      <c r="H32" s="418"/>
      <c r="I32" s="418"/>
      <c r="J32" s="418"/>
      <c r="K32" s="418"/>
      <c r="L32" s="418"/>
      <c r="M32" s="418"/>
    </row>
    <row r="33" spans="2:13" x14ac:dyDescent="0.2">
      <c r="B33" s="418"/>
      <c r="C33" s="418"/>
      <c r="D33" s="418"/>
      <c r="E33" s="418"/>
      <c r="F33" s="418"/>
      <c r="G33" s="418"/>
      <c r="H33" s="418"/>
      <c r="I33" s="418"/>
      <c r="J33" s="418"/>
      <c r="K33" s="418"/>
      <c r="L33" s="418"/>
      <c r="M33" s="418"/>
    </row>
    <row r="34" spans="2:13" x14ac:dyDescent="0.2">
      <c r="B34" s="418"/>
      <c r="C34" s="418"/>
      <c r="D34" s="418"/>
      <c r="E34" s="418"/>
      <c r="F34" s="418"/>
      <c r="G34" s="418"/>
      <c r="H34" s="418"/>
      <c r="I34" s="418"/>
      <c r="J34" s="418"/>
      <c r="K34" s="418"/>
      <c r="L34" s="418"/>
      <c r="M34" s="418"/>
    </row>
    <row r="35" spans="2:13" ht="26.25" customHeight="1" x14ac:dyDescent="0.2">
      <c r="B35" s="418"/>
      <c r="C35" s="418"/>
      <c r="D35" s="418"/>
      <c r="E35" s="418"/>
      <c r="F35" s="418"/>
      <c r="G35" s="418"/>
      <c r="H35" s="418"/>
      <c r="I35" s="418"/>
      <c r="J35" s="418"/>
      <c r="K35" s="418"/>
      <c r="L35" s="418"/>
      <c r="M35" s="418"/>
    </row>
    <row r="36" spans="2:13" ht="27.65" customHeight="1" x14ac:dyDescent="0.2">
      <c r="B36" s="1213" t="s">
        <v>616</v>
      </c>
      <c r="C36" s="1213"/>
      <c r="D36" s="1213"/>
      <c r="E36" s="1213"/>
      <c r="F36" s="1213"/>
      <c r="G36" s="1213"/>
      <c r="H36" s="1213"/>
      <c r="I36" s="1213"/>
      <c r="J36" s="1213"/>
      <c r="K36" s="1213"/>
      <c r="L36" s="1213"/>
      <c r="M36" s="1213"/>
    </row>
    <row r="37" spans="2:13" ht="26.25" customHeight="1" x14ac:dyDescent="0.2">
      <c r="B37" s="1214" t="s">
        <v>617</v>
      </c>
      <c r="C37" s="1214"/>
      <c r="D37" s="1214"/>
      <c r="E37" s="1214"/>
      <c r="F37" s="1214"/>
      <c r="G37" s="1214"/>
      <c r="H37" s="1214"/>
      <c r="I37" s="1214"/>
      <c r="J37" s="1214"/>
      <c r="K37" s="1214"/>
      <c r="L37" s="1214"/>
      <c r="M37" s="1214"/>
    </row>
    <row r="38" spans="2:13" ht="41.25" customHeight="1" x14ac:dyDescent="0.2">
      <c r="B38" s="1212" t="s">
        <v>618</v>
      </c>
      <c r="C38" s="1212"/>
      <c r="D38" s="1212"/>
      <c r="E38" s="1212"/>
      <c r="F38" s="1212"/>
      <c r="G38" s="1212"/>
      <c r="H38" s="1212"/>
      <c r="I38" s="1212"/>
      <c r="J38" s="1212"/>
      <c r="K38" s="1212"/>
      <c r="L38" s="1212"/>
      <c r="M38" s="1212"/>
    </row>
    <row r="39" spans="2:13" ht="111.65" customHeight="1" x14ac:dyDescent="0.2">
      <c r="B39" s="1212" t="s">
        <v>619</v>
      </c>
      <c r="C39" s="1212"/>
      <c r="D39" s="1212"/>
      <c r="E39" s="1212"/>
      <c r="F39" s="1212"/>
      <c r="G39" s="1212"/>
      <c r="H39" s="1212"/>
      <c r="I39" s="1212"/>
      <c r="J39" s="1212"/>
      <c r="K39" s="1212"/>
      <c r="L39" s="1212"/>
      <c r="M39" s="1212"/>
    </row>
    <row r="40" spans="2:13" ht="26.25" customHeight="1" x14ac:dyDescent="0.2">
      <c r="B40" s="1214" t="s">
        <v>620</v>
      </c>
      <c r="C40" s="1214"/>
      <c r="D40" s="1214"/>
      <c r="E40" s="1214"/>
      <c r="F40" s="1214"/>
      <c r="G40" s="1214"/>
      <c r="H40" s="1214"/>
      <c r="I40" s="1214"/>
      <c r="J40" s="1214"/>
      <c r="K40" s="1214"/>
      <c r="L40" s="1214"/>
      <c r="M40" s="1214"/>
    </row>
    <row r="41" spans="2:13" ht="48.65" customHeight="1" x14ac:dyDescent="0.2">
      <c r="B41" s="1212" t="s">
        <v>621</v>
      </c>
      <c r="C41" s="1212"/>
      <c r="D41" s="1212"/>
      <c r="E41" s="1212"/>
      <c r="F41" s="1212"/>
      <c r="G41" s="1212"/>
      <c r="H41" s="1212"/>
      <c r="I41" s="1212"/>
      <c r="J41" s="1212"/>
      <c r="K41" s="1212"/>
      <c r="L41" s="1212"/>
      <c r="M41" s="1212"/>
    </row>
    <row r="42" spans="2:13" ht="38.5" customHeight="1" x14ac:dyDescent="0.2">
      <c r="B42" s="1212" t="s">
        <v>622</v>
      </c>
      <c r="C42" s="1212"/>
      <c r="D42" s="1212"/>
      <c r="E42" s="1212"/>
      <c r="F42" s="1212"/>
      <c r="G42" s="1212"/>
      <c r="H42" s="1212"/>
      <c r="I42" s="1212"/>
      <c r="J42" s="1212"/>
      <c r="K42" s="1212"/>
      <c r="L42" s="1212"/>
      <c r="M42" s="1212"/>
    </row>
    <row r="43" spans="2:13" ht="26.25" customHeight="1" x14ac:dyDescent="0.2"/>
    <row r="44" spans="2:13" ht="26.25" customHeight="1" x14ac:dyDescent="0.2"/>
    <row r="45" spans="2:13" ht="26.25" customHeight="1" x14ac:dyDescent="0.2"/>
    <row r="46" spans="2:13" ht="26.25" customHeight="1" x14ac:dyDescent="0.2"/>
    <row r="47" spans="2:13" ht="26.25" customHeight="1" x14ac:dyDescent="0.2"/>
    <row r="48" spans="2:13" ht="26.25" customHeight="1" x14ac:dyDescent="0.2"/>
    <row r="49" ht="26.25" customHeight="1" x14ac:dyDescent="0.2"/>
    <row r="50" ht="27.75" customHeight="1" x14ac:dyDescent="0.2"/>
    <row r="51" ht="27.75" customHeight="1" x14ac:dyDescent="0.2"/>
    <row r="52" ht="42.75" customHeight="1" x14ac:dyDescent="0.2"/>
  </sheetData>
  <mergeCells count="35">
    <mergeCell ref="B42:M42"/>
    <mergeCell ref="B36:M36"/>
    <mergeCell ref="B37:M37"/>
    <mergeCell ref="B38:M38"/>
    <mergeCell ref="B39:M39"/>
    <mergeCell ref="B40:M40"/>
    <mergeCell ref="B41:M41"/>
    <mergeCell ref="J16:M16"/>
    <mergeCell ref="L5:M6"/>
    <mergeCell ref="N5:P5"/>
    <mergeCell ref="L7:M7"/>
    <mergeCell ref="L8:M8"/>
    <mergeCell ref="L9:M9"/>
    <mergeCell ref="L10:M10"/>
    <mergeCell ref="K5:K6"/>
    <mergeCell ref="L11:M11"/>
    <mergeCell ref="L12:M12"/>
    <mergeCell ref="L13:M13"/>
    <mergeCell ref="L14:M14"/>
    <mergeCell ref="L15:M15"/>
    <mergeCell ref="B2:M2"/>
    <mergeCell ref="P2:S2"/>
    <mergeCell ref="T2:AB2"/>
    <mergeCell ref="B4:B6"/>
    <mergeCell ref="C4:C6"/>
    <mergeCell ref="D4:D6"/>
    <mergeCell ref="E4:F4"/>
    <mergeCell ref="H4:J4"/>
    <mergeCell ref="K4:P4"/>
    <mergeCell ref="E5:E6"/>
    <mergeCell ref="F5:F6"/>
    <mergeCell ref="G5:G6"/>
    <mergeCell ref="H5:H6"/>
    <mergeCell ref="I5:I6"/>
    <mergeCell ref="J5:J6"/>
  </mergeCells>
  <phoneticPr fontId="5"/>
  <dataValidations count="5">
    <dataValidation type="list" allowBlank="1" showInputMessage="1" showErrorMessage="1" sqref="G7:G15 N7:P15" xr:uid="{237CF401-80AC-4C68-976D-60D6EE0D14AE}">
      <formula1>B.○か空白</formula1>
    </dataValidation>
    <dataValidation type="list" allowBlank="1" showInputMessage="1" showErrorMessage="1" sqref="J7:J15" xr:uid="{979845E6-25DD-4502-84D0-B48BEF7833D2}">
      <formula1>"ア,イ,ウ,エ,オ,カ,キ,ク,ケ,コ"</formula1>
    </dataValidation>
    <dataValidation type="list" allowBlank="1" showInputMessage="1" showErrorMessage="1" sqref="F7:F15" xr:uid="{477B2AC8-1689-4992-99CA-989159D05E57}">
      <formula1>"1,2,3,4,5,6,7,8,9,10,11,12,13"</formula1>
    </dataValidation>
    <dataValidation type="list" allowBlank="1" showInputMessage="1" showErrorMessage="1" sqref="I7:I15" xr:uid="{15D79AA8-3DC4-41BA-9931-9758CB99ABB3}">
      <formula1>"A,B,C,D,E,F,G,H,I,J,K,L,M"</formula1>
    </dataValidation>
    <dataValidation type="list" allowBlank="1" showInputMessage="1" showErrorMessage="1" sqref="K7:K15 E7:E15" xr:uid="{9F177FDA-97CB-455C-953D-5109810F05BB}">
      <formula1>"○,  "</formula1>
    </dataValidation>
  </dataValidations>
  <pageMargins left="0.31496062992125984" right="0.31496062992125984" top="0.74803149606299213" bottom="0.74803149606299213" header="0.31496062992125984" footer="0.31496062992125984"/>
  <pageSetup paperSize="9" scale="46" orientation="portrait" cellComments="asDisplayed" r:id="rId1"/>
  <rowBreaks count="1" manualBreakCount="1">
    <brk id="52"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AA2C9-EE15-4391-B0C4-7AD9D6FE0605}">
  <sheetPr codeName="Sheet11">
    <tabColor theme="8"/>
    <pageSetUpPr fitToPage="1"/>
  </sheetPr>
  <dimension ref="B1:J32"/>
  <sheetViews>
    <sheetView showGridLines="0" view="pageBreakPreview" zoomScale="85" zoomScaleNormal="55" zoomScaleSheetLayoutView="85" workbookViewId="0">
      <selection activeCell="J4" sqref="J4"/>
    </sheetView>
  </sheetViews>
  <sheetFormatPr defaultColWidth="4.90625" defaultRowHeight="17.5" x14ac:dyDescent="0.2"/>
  <cols>
    <col min="1" max="1" width="2.08984375" style="42" customWidth="1"/>
    <col min="2" max="2" width="4.08984375" style="42" customWidth="1"/>
    <col min="3" max="3" width="26.90625" style="42" customWidth="1"/>
    <col min="4" max="4" width="14" style="42" customWidth="1"/>
    <col min="5" max="5" width="7.36328125" style="42" customWidth="1"/>
    <col min="6" max="6" width="4.90625" style="42" customWidth="1"/>
    <col min="7" max="7" width="29.453125" style="42" customWidth="1"/>
    <col min="8" max="8" width="14" style="42" customWidth="1"/>
    <col min="9" max="9" width="7.36328125" style="42" customWidth="1"/>
    <col min="10" max="10" width="31.36328125" style="42" customWidth="1"/>
    <col min="11" max="11" width="3.08984375" style="42" customWidth="1"/>
    <col min="12" max="249" width="9" style="42" customWidth="1"/>
    <col min="250" max="250" width="2.08984375" style="42" customWidth="1"/>
    <col min="251" max="251" width="4.90625" style="42" customWidth="1"/>
    <col min="252" max="252" width="25.90625" style="42" customWidth="1"/>
    <col min="253" max="253" width="4.90625" style="42" customWidth="1"/>
    <col min="254" max="254" width="25.90625" style="42" customWidth="1"/>
    <col min="255" max="255" width="4.90625" style="42" customWidth="1"/>
    <col min="256" max="256" width="25.90625" style="42" customWidth="1"/>
    <col min="257" max="16384" width="4.90625" style="42"/>
  </cols>
  <sheetData>
    <row r="1" spans="2:10" x14ac:dyDescent="0.2">
      <c r="B1" s="42" t="s">
        <v>370</v>
      </c>
    </row>
    <row r="2" spans="2:10" ht="22.5" x14ac:dyDescent="0.2">
      <c r="B2" s="54" t="s">
        <v>363</v>
      </c>
      <c r="C2" s="53"/>
      <c r="D2" s="53"/>
      <c r="E2" s="53"/>
      <c r="F2" s="53"/>
      <c r="G2" s="53"/>
      <c r="H2" s="53"/>
      <c r="I2" s="53"/>
      <c r="J2" s="53" t="s">
        <v>355</v>
      </c>
    </row>
    <row r="3" spans="2:10" s="461" customFormat="1" ht="24" customHeight="1" x14ac:dyDescent="0.2">
      <c r="J3" s="324" t="s">
        <v>638</v>
      </c>
    </row>
    <row r="4" spans="2:10" s="471" customFormat="1" ht="14.25" customHeight="1" x14ac:dyDescent="0.2">
      <c r="B4" s="52"/>
      <c r="C4" s="52"/>
      <c r="D4" s="325"/>
      <c r="E4" s="52"/>
      <c r="F4" s="53"/>
      <c r="G4" s="52"/>
      <c r="H4" s="325"/>
      <c r="I4" s="52"/>
      <c r="J4" s="51"/>
    </row>
    <row r="5" spans="2:10" x14ac:dyDescent="0.2">
      <c r="B5" s="46"/>
      <c r="C5" s="50"/>
      <c r="D5" s="49"/>
      <c r="E5" s="49"/>
      <c r="F5" s="49"/>
      <c r="G5" s="49"/>
      <c r="H5" s="49"/>
      <c r="I5" s="49"/>
      <c r="J5" s="48"/>
    </row>
    <row r="6" spans="2:10" x14ac:dyDescent="0.2">
      <c r="B6" s="46"/>
      <c r="C6" s="47"/>
      <c r="J6" s="46"/>
    </row>
    <row r="7" spans="2:10" x14ac:dyDescent="0.2">
      <c r="B7" s="46"/>
      <c r="C7" s="47"/>
      <c r="J7" s="46"/>
    </row>
    <row r="8" spans="2:10" x14ac:dyDescent="0.2">
      <c r="B8" s="46"/>
      <c r="C8" s="47"/>
      <c r="J8" s="46"/>
    </row>
    <row r="9" spans="2:10" x14ac:dyDescent="0.2">
      <c r="B9" s="46"/>
      <c r="C9" s="47"/>
      <c r="J9" s="46"/>
    </row>
    <row r="10" spans="2:10" x14ac:dyDescent="0.2">
      <c r="B10" s="46"/>
      <c r="C10" s="47"/>
      <c r="J10" s="46"/>
    </row>
    <row r="11" spans="2:10" x14ac:dyDescent="0.2">
      <c r="B11" s="46"/>
      <c r="C11" s="47"/>
      <c r="J11" s="46"/>
    </row>
    <row r="12" spans="2:10" x14ac:dyDescent="0.2">
      <c r="B12" s="46"/>
      <c r="C12" s="47"/>
      <c r="J12" s="46"/>
    </row>
    <row r="13" spans="2:10" x14ac:dyDescent="0.2">
      <c r="B13" s="46"/>
      <c r="C13" s="47"/>
      <c r="J13" s="46"/>
    </row>
    <row r="14" spans="2:10" x14ac:dyDescent="0.2">
      <c r="B14" s="46"/>
      <c r="C14" s="47"/>
      <c r="J14" s="46"/>
    </row>
    <row r="15" spans="2:10" x14ac:dyDescent="0.2">
      <c r="B15" s="46"/>
      <c r="C15" s="47"/>
      <c r="J15" s="46"/>
    </row>
    <row r="16" spans="2:10" x14ac:dyDescent="0.2">
      <c r="B16" s="46"/>
      <c r="C16" s="47"/>
      <c r="J16" s="46"/>
    </row>
    <row r="17" spans="2:10" x14ac:dyDescent="0.2">
      <c r="B17" s="46"/>
      <c r="C17" s="47"/>
      <c r="J17" s="46"/>
    </row>
    <row r="18" spans="2:10" x14ac:dyDescent="0.2">
      <c r="B18" s="46"/>
      <c r="C18" s="47"/>
      <c r="J18" s="46"/>
    </row>
    <row r="19" spans="2:10" x14ac:dyDescent="0.2">
      <c r="B19" s="46"/>
      <c r="C19" s="47"/>
      <c r="J19" s="46"/>
    </row>
    <row r="20" spans="2:10" x14ac:dyDescent="0.2">
      <c r="B20" s="46"/>
      <c r="C20" s="47"/>
      <c r="J20" s="46"/>
    </row>
    <row r="21" spans="2:10" x14ac:dyDescent="0.2">
      <c r="B21" s="46"/>
      <c r="C21" s="47"/>
      <c r="J21" s="46"/>
    </row>
    <row r="22" spans="2:10" x14ac:dyDescent="0.2">
      <c r="B22" s="46"/>
      <c r="C22" s="47"/>
      <c r="J22" s="46"/>
    </row>
    <row r="23" spans="2:10" x14ac:dyDescent="0.2">
      <c r="B23" s="46"/>
      <c r="C23" s="47"/>
      <c r="J23" s="46"/>
    </row>
    <row r="24" spans="2:10" x14ac:dyDescent="0.2">
      <c r="B24" s="46"/>
      <c r="C24" s="47"/>
      <c r="J24" s="46"/>
    </row>
    <row r="25" spans="2:10" x14ac:dyDescent="0.2">
      <c r="B25" s="46"/>
      <c r="C25" s="47"/>
      <c r="J25" s="46"/>
    </row>
    <row r="26" spans="2:10" x14ac:dyDescent="0.2">
      <c r="B26" s="46"/>
      <c r="C26" s="47"/>
      <c r="J26" s="46"/>
    </row>
    <row r="27" spans="2:10" x14ac:dyDescent="0.2">
      <c r="B27" s="46"/>
      <c r="C27" s="47"/>
      <c r="J27" s="46"/>
    </row>
    <row r="28" spans="2:10" x14ac:dyDescent="0.2">
      <c r="B28" s="46"/>
      <c r="C28" s="47"/>
      <c r="J28" s="46"/>
    </row>
    <row r="29" spans="2:10" x14ac:dyDescent="0.2">
      <c r="B29" s="46"/>
      <c r="C29" s="47"/>
      <c r="J29" s="46"/>
    </row>
    <row r="30" spans="2:10" x14ac:dyDescent="0.2">
      <c r="B30" s="46"/>
      <c r="C30" s="47"/>
      <c r="J30" s="46"/>
    </row>
    <row r="31" spans="2:10" x14ac:dyDescent="0.2">
      <c r="B31" s="46"/>
      <c r="C31" s="45"/>
      <c r="D31" s="44"/>
      <c r="E31" s="44"/>
      <c r="F31" s="44"/>
      <c r="G31" s="44"/>
      <c r="H31" s="44"/>
      <c r="I31" s="44"/>
      <c r="J31" s="43"/>
    </row>
    <row r="32" spans="2:10" x14ac:dyDescent="0.2">
      <c r="C32" s="42" t="s">
        <v>364</v>
      </c>
    </row>
  </sheetData>
  <phoneticPr fontId="5"/>
  <printOptions horizontalCentered="1"/>
  <pageMargins left="0.59055118110236227" right="0.31496062992125984" top="0.74803149606299213" bottom="0.74803149606299213" header="0.31496062992125984" footer="0.31496062992125984"/>
  <pageSetup paperSize="9" scale="6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62E10-6F5C-48F3-8305-A64A1AFABEDF}">
  <sheetPr codeName="Sheet12">
    <tabColor theme="8"/>
    <pageSetUpPr fitToPage="1"/>
  </sheetPr>
  <dimension ref="B1:J32"/>
  <sheetViews>
    <sheetView showGridLines="0" view="pageBreakPreview" zoomScale="85" zoomScaleNormal="55" zoomScaleSheetLayoutView="85" workbookViewId="0">
      <selection activeCell="J4" sqref="J4"/>
    </sheetView>
  </sheetViews>
  <sheetFormatPr defaultColWidth="4.90625" defaultRowHeight="17.5" x14ac:dyDescent="0.2"/>
  <cols>
    <col min="1" max="1" width="2.08984375" style="42" customWidth="1"/>
    <col min="2" max="2" width="4.08984375" style="42" customWidth="1"/>
    <col min="3" max="3" width="26.90625" style="42" customWidth="1"/>
    <col min="4" max="4" width="14" style="42" customWidth="1"/>
    <col min="5" max="5" width="7.36328125" style="42" customWidth="1"/>
    <col min="6" max="6" width="4.90625" style="42" customWidth="1"/>
    <col min="7" max="7" width="29.453125" style="42" customWidth="1"/>
    <col min="8" max="8" width="14" style="42" customWidth="1"/>
    <col min="9" max="9" width="7.36328125" style="42" customWidth="1"/>
    <col min="10" max="10" width="31.36328125" style="42" customWidth="1"/>
    <col min="11" max="11" width="3.08984375" style="42" customWidth="1"/>
    <col min="12" max="249" width="9" style="42" customWidth="1"/>
    <col min="250" max="250" width="2.08984375" style="42" customWidth="1"/>
    <col min="251" max="251" width="4.90625" style="42" customWidth="1"/>
    <col min="252" max="252" width="25.90625" style="42" customWidth="1"/>
    <col min="253" max="253" width="4.90625" style="42" customWidth="1"/>
    <col min="254" max="254" width="25.90625" style="42" customWidth="1"/>
    <col min="255" max="255" width="4.90625" style="42" customWidth="1"/>
    <col min="256" max="256" width="25.90625" style="42" customWidth="1"/>
    <col min="257" max="16384" width="4.90625" style="42"/>
  </cols>
  <sheetData>
    <row r="1" spans="2:10" x14ac:dyDescent="0.2">
      <c r="B1" s="42" t="s">
        <v>514</v>
      </c>
    </row>
    <row r="2" spans="2:10" ht="22.5" x14ac:dyDescent="0.2">
      <c r="B2" s="54" t="s">
        <v>515</v>
      </c>
      <c r="C2" s="53"/>
      <c r="D2" s="53"/>
      <c r="E2" s="53"/>
      <c r="F2" s="53"/>
      <c r="G2" s="53"/>
      <c r="H2" s="53"/>
      <c r="I2" s="53"/>
      <c r="J2" s="53" t="s">
        <v>355</v>
      </c>
    </row>
    <row r="3" spans="2:10" s="461" customFormat="1" ht="24" customHeight="1" x14ac:dyDescent="0.2">
      <c r="J3" s="324" t="s">
        <v>640</v>
      </c>
    </row>
    <row r="4" spans="2:10" s="471" customFormat="1" ht="14.25" customHeight="1" x14ac:dyDescent="0.2">
      <c r="B4" s="52"/>
      <c r="C4" s="52"/>
      <c r="D4" s="325"/>
      <c r="E4" s="52"/>
      <c r="F4" s="53"/>
      <c r="G4" s="52"/>
      <c r="H4" s="325"/>
      <c r="I4" s="52"/>
      <c r="J4" s="51"/>
    </row>
    <row r="5" spans="2:10" x14ac:dyDescent="0.2">
      <c r="B5" s="46"/>
      <c r="C5" s="50"/>
      <c r="D5" s="49"/>
      <c r="E5" s="49"/>
      <c r="F5" s="49"/>
      <c r="G5" s="49"/>
      <c r="H5" s="49"/>
      <c r="I5" s="49"/>
      <c r="J5" s="48"/>
    </row>
    <row r="6" spans="2:10" x14ac:dyDescent="0.2">
      <c r="B6" s="46"/>
      <c r="C6" s="47"/>
      <c r="J6" s="46"/>
    </row>
    <row r="7" spans="2:10" x14ac:dyDescent="0.2">
      <c r="B7" s="46"/>
      <c r="C7" s="47"/>
      <c r="J7" s="46"/>
    </row>
    <row r="8" spans="2:10" x14ac:dyDescent="0.2">
      <c r="B8" s="46"/>
      <c r="C8" s="47"/>
      <c r="J8" s="46"/>
    </row>
    <row r="9" spans="2:10" x14ac:dyDescent="0.2">
      <c r="B9" s="46"/>
      <c r="C9" s="47"/>
      <c r="J9" s="46"/>
    </row>
    <row r="10" spans="2:10" x14ac:dyDescent="0.2">
      <c r="B10" s="46"/>
      <c r="C10" s="47"/>
      <c r="J10" s="46"/>
    </row>
    <row r="11" spans="2:10" x14ac:dyDescent="0.2">
      <c r="B11" s="46"/>
      <c r="C11" s="47"/>
      <c r="J11" s="46"/>
    </row>
    <row r="12" spans="2:10" x14ac:dyDescent="0.2">
      <c r="B12" s="46"/>
      <c r="C12" s="47"/>
      <c r="J12" s="46"/>
    </row>
    <row r="13" spans="2:10" x14ac:dyDescent="0.2">
      <c r="B13" s="46"/>
      <c r="C13" s="47"/>
      <c r="J13" s="46"/>
    </row>
    <row r="14" spans="2:10" x14ac:dyDescent="0.2">
      <c r="B14" s="46"/>
      <c r="C14" s="47"/>
      <c r="J14" s="46"/>
    </row>
    <row r="15" spans="2:10" x14ac:dyDescent="0.2">
      <c r="B15" s="46"/>
      <c r="C15" s="47"/>
      <c r="J15" s="46"/>
    </row>
    <row r="16" spans="2:10" x14ac:dyDescent="0.2">
      <c r="B16" s="46"/>
      <c r="C16" s="47"/>
      <c r="J16" s="46"/>
    </row>
    <row r="17" spans="2:10" x14ac:dyDescent="0.2">
      <c r="B17" s="46"/>
      <c r="C17" s="47"/>
      <c r="J17" s="46"/>
    </row>
    <row r="18" spans="2:10" x14ac:dyDescent="0.2">
      <c r="B18" s="46"/>
      <c r="C18" s="47"/>
      <c r="J18" s="46"/>
    </row>
    <row r="19" spans="2:10" x14ac:dyDescent="0.2">
      <c r="B19" s="46"/>
      <c r="C19" s="47"/>
      <c r="J19" s="46"/>
    </row>
    <row r="20" spans="2:10" x14ac:dyDescent="0.2">
      <c r="B20" s="46"/>
      <c r="C20" s="47"/>
      <c r="J20" s="46"/>
    </row>
    <row r="21" spans="2:10" x14ac:dyDescent="0.2">
      <c r="B21" s="46"/>
      <c r="C21" s="47"/>
      <c r="J21" s="46"/>
    </row>
    <row r="22" spans="2:10" x14ac:dyDescent="0.2">
      <c r="B22" s="46"/>
      <c r="C22" s="47"/>
      <c r="J22" s="46"/>
    </row>
    <row r="23" spans="2:10" x14ac:dyDescent="0.2">
      <c r="B23" s="46"/>
      <c r="C23" s="47"/>
      <c r="J23" s="46"/>
    </row>
    <row r="24" spans="2:10" x14ac:dyDescent="0.2">
      <c r="B24" s="46"/>
      <c r="C24" s="47"/>
      <c r="J24" s="46"/>
    </row>
    <row r="25" spans="2:10" x14ac:dyDescent="0.2">
      <c r="B25" s="46"/>
      <c r="C25" s="47"/>
      <c r="J25" s="46"/>
    </row>
    <row r="26" spans="2:10" x14ac:dyDescent="0.2">
      <c r="B26" s="46"/>
      <c r="C26" s="47"/>
      <c r="J26" s="46"/>
    </row>
    <row r="27" spans="2:10" x14ac:dyDescent="0.2">
      <c r="B27" s="46"/>
      <c r="C27" s="47"/>
      <c r="J27" s="46"/>
    </row>
    <row r="28" spans="2:10" x14ac:dyDescent="0.2">
      <c r="B28" s="46"/>
      <c r="C28" s="47"/>
      <c r="J28" s="46"/>
    </row>
    <row r="29" spans="2:10" x14ac:dyDescent="0.2">
      <c r="B29" s="46"/>
      <c r="C29" s="47"/>
      <c r="J29" s="46"/>
    </row>
    <row r="30" spans="2:10" x14ac:dyDescent="0.2">
      <c r="B30" s="46"/>
      <c r="C30" s="47"/>
      <c r="J30" s="46"/>
    </row>
    <row r="31" spans="2:10" x14ac:dyDescent="0.2">
      <c r="B31" s="46"/>
      <c r="C31" s="45"/>
      <c r="D31" s="44"/>
      <c r="E31" s="44"/>
      <c r="F31" s="44"/>
      <c r="G31" s="44"/>
      <c r="H31" s="44"/>
      <c r="I31" s="44"/>
      <c r="J31" s="43"/>
    </row>
    <row r="32" spans="2:10" x14ac:dyDescent="0.2">
      <c r="C32" s="42" t="s">
        <v>516</v>
      </c>
    </row>
  </sheetData>
  <phoneticPr fontId="5"/>
  <printOptions horizontalCentered="1"/>
  <pageMargins left="0.59055118110236227" right="0.31496062992125984" top="0.74803149606299213" bottom="0.74803149606299213" header="0.31496062992125984" footer="0.31496062992125984"/>
  <pageSetup paperSize="9"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19A0C-DF15-4895-BE0B-0098DB03954B}">
  <sheetPr codeName="Sheet30">
    <tabColor rgb="FF92D050"/>
    <pageSetUpPr fitToPage="1"/>
  </sheetPr>
  <dimension ref="A1:Z245"/>
  <sheetViews>
    <sheetView showGridLines="0" view="pageBreakPreview" topLeftCell="F1" zoomScale="75" zoomScaleNormal="98" zoomScaleSheetLayoutView="75" workbookViewId="0">
      <selection activeCell="Q31" sqref="Q31"/>
    </sheetView>
  </sheetViews>
  <sheetFormatPr defaultColWidth="9" defaultRowHeight="16" x14ac:dyDescent="0.2"/>
  <cols>
    <col min="1" max="1" width="7.36328125" style="363" bestFit="1" customWidth="1"/>
    <col min="2" max="2" width="23.7265625" style="363" customWidth="1"/>
    <col min="3" max="3" width="9.08984375" style="363" customWidth="1"/>
    <col min="4" max="4" width="21" style="363" customWidth="1"/>
    <col min="5" max="5" width="24.6328125" style="363" customWidth="1"/>
    <col min="6" max="10" width="9.453125" style="363" customWidth="1"/>
    <col min="11" max="11" width="8.08984375" style="363" customWidth="1"/>
    <col min="12" max="12" width="29" style="363" customWidth="1"/>
    <col min="13" max="13" width="10.90625" style="363" customWidth="1"/>
    <col min="14" max="16" width="19.08984375" style="363" customWidth="1"/>
    <col min="17" max="17" width="15.7265625" style="40" bestFit="1" customWidth="1"/>
    <col min="18" max="18" width="11.36328125" style="40" customWidth="1"/>
    <col min="19" max="19" width="17.90625" style="40" customWidth="1"/>
    <col min="20" max="20" width="21.90625" style="40" customWidth="1"/>
    <col min="21" max="21" width="48.08984375" style="40" customWidth="1"/>
    <col min="22" max="22" width="9" style="363"/>
    <col min="23" max="23" width="36" style="363" customWidth="1"/>
    <col min="24" max="24" width="59.7265625" style="363" customWidth="1"/>
    <col min="25" max="25" width="24.6328125" style="363" customWidth="1"/>
    <col min="26" max="26" width="42" style="363" customWidth="1"/>
    <col min="27" max="27" width="7.08984375" style="363" customWidth="1"/>
    <col min="28" max="16384" width="9" style="363"/>
  </cols>
  <sheetData>
    <row r="1" spans="1:26" ht="42.75" customHeight="1" x14ac:dyDescent="0.2">
      <c r="A1" s="1220"/>
      <c r="B1" s="1220"/>
      <c r="C1" s="1220"/>
      <c r="D1" s="1220"/>
      <c r="E1" s="1220"/>
      <c r="F1" s="1220"/>
      <c r="G1" s="1220"/>
      <c r="H1" s="1220"/>
      <c r="I1" s="1220"/>
      <c r="J1" s="1220"/>
      <c r="K1" s="1220"/>
      <c r="L1" s="1220"/>
      <c r="M1" s="1220"/>
      <c r="N1" s="1220"/>
      <c r="O1" s="326"/>
      <c r="P1" s="326"/>
      <c r="Q1" s="1221" t="s">
        <v>164</v>
      </c>
      <c r="R1" s="1221"/>
      <c r="S1" s="1221"/>
      <c r="T1" s="1221"/>
      <c r="U1" s="1222"/>
      <c r="V1" s="1223" t="s">
        <v>165</v>
      </c>
      <c r="W1" s="1225" t="s">
        <v>166</v>
      </c>
      <c r="X1" s="4" t="s">
        <v>167</v>
      </c>
      <c r="Y1" s="5"/>
      <c r="Z1" s="6"/>
    </row>
    <row r="2" spans="1:26" ht="48" x14ac:dyDescent="0.2">
      <c r="A2" s="7" t="s">
        <v>168</v>
      </c>
      <c r="B2" s="8" t="s">
        <v>169</v>
      </c>
      <c r="C2" s="7" t="s">
        <v>170</v>
      </c>
      <c r="D2" s="8" t="s">
        <v>171</v>
      </c>
      <c r="E2" s="9" t="s">
        <v>172</v>
      </c>
      <c r="F2" s="1226" t="s">
        <v>624</v>
      </c>
      <c r="G2" s="1227"/>
      <c r="H2" s="1227"/>
      <c r="I2" s="1227"/>
      <c r="J2" s="1228"/>
      <c r="K2" s="7" t="s">
        <v>173</v>
      </c>
      <c r="L2" s="7" t="s">
        <v>174</v>
      </c>
      <c r="M2" s="10" t="s">
        <v>175</v>
      </c>
      <c r="N2" s="7" t="s">
        <v>176</v>
      </c>
      <c r="O2" s="327"/>
      <c r="P2" s="7" t="s">
        <v>517</v>
      </c>
      <c r="Q2" s="487" t="s">
        <v>177</v>
      </c>
      <c r="R2" s="11" t="s">
        <v>178</v>
      </c>
      <c r="S2" s="1229" t="s">
        <v>179</v>
      </c>
      <c r="T2" s="1230"/>
      <c r="U2" s="11" t="s">
        <v>50</v>
      </c>
      <c r="V2" s="1224"/>
      <c r="W2" s="1225"/>
      <c r="X2" s="362" t="s">
        <v>180</v>
      </c>
      <c r="Z2" s="364"/>
    </row>
    <row r="3" spans="1:26" ht="18" customHeight="1" x14ac:dyDescent="0.2">
      <c r="A3" s="12" t="s">
        <v>181</v>
      </c>
      <c r="B3" s="13" t="s">
        <v>182</v>
      </c>
      <c r="C3" s="14" t="s">
        <v>182</v>
      </c>
      <c r="D3" s="13" t="s">
        <v>183</v>
      </c>
      <c r="E3" s="13" t="s">
        <v>184</v>
      </c>
      <c r="F3" s="14" t="s">
        <v>185</v>
      </c>
      <c r="G3" s="328" t="s">
        <v>319</v>
      </c>
      <c r="H3" s="329" t="s">
        <v>321</v>
      </c>
      <c r="I3" s="488"/>
      <c r="J3" s="488"/>
      <c r="K3" s="330" t="s">
        <v>186</v>
      </c>
      <c r="L3" s="12" t="s">
        <v>187</v>
      </c>
      <c r="M3" s="15">
        <v>1</v>
      </c>
      <c r="N3" s="12" t="s">
        <v>188</v>
      </c>
      <c r="P3" s="331" t="s">
        <v>182</v>
      </c>
      <c r="Q3" s="332">
        <v>200</v>
      </c>
      <c r="R3" s="16" t="s">
        <v>189</v>
      </c>
      <c r="S3" s="16" t="s">
        <v>190</v>
      </c>
      <c r="T3" s="16" t="s">
        <v>190</v>
      </c>
      <c r="U3" s="16" t="s">
        <v>191</v>
      </c>
      <c r="V3" s="333"/>
      <c r="X3" s="353" t="s">
        <v>192</v>
      </c>
      <c r="Y3" s="354"/>
      <c r="Z3" s="355"/>
    </row>
    <row r="4" spans="1:26" ht="18" customHeight="1" x14ac:dyDescent="0.2">
      <c r="A4" s="17" t="s">
        <v>193</v>
      </c>
      <c r="B4" s="18"/>
      <c r="C4" s="19" t="s">
        <v>194</v>
      </c>
      <c r="D4" s="20" t="s">
        <v>195</v>
      </c>
      <c r="E4" s="20" t="s">
        <v>196</v>
      </c>
      <c r="F4" s="19" t="s">
        <v>197</v>
      </c>
      <c r="G4" s="35" t="s">
        <v>323</v>
      </c>
      <c r="H4" s="334" t="s">
        <v>325</v>
      </c>
      <c r="I4" s="489"/>
      <c r="J4" s="489"/>
      <c r="K4" s="335" t="s">
        <v>198</v>
      </c>
      <c r="L4" s="19" t="s">
        <v>199</v>
      </c>
      <c r="M4" s="21">
        <v>2</v>
      </c>
      <c r="N4" s="19" t="s">
        <v>200</v>
      </c>
      <c r="P4" s="331" t="s">
        <v>182</v>
      </c>
      <c r="Q4" s="332">
        <v>300</v>
      </c>
      <c r="R4" s="16" t="s">
        <v>189</v>
      </c>
      <c r="S4" s="16" t="s">
        <v>201</v>
      </c>
      <c r="T4" s="16" t="s">
        <v>201</v>
      </c>
      <c r="U4" s="16" t="s">
        <v>202</v>
      </c>
      <c r="V4" s="333"/>
      <c r="X4" s="362" t="s">
        <v>203</v>
      </c>
      <c r="Z4" s="364"/>
    </row>
    <row r="5" spans="1:26" ht="18" customHeight="1" x14ac:dyDescent="0.2">
      <c r="C5" s="17" t="s">
        <v>204</v>
      </c>
      <c r="D5" s="20" t="s">
        <v>205</v>
      </c>
      <c r="E5" s="20" t="s">
        <v>206</v>
      </c>
      <c r="F5" s="490" t="s">
        <v>207</v>
      </c>
      <c r="G5" s="491" t="s">
        <v>327</v>
      </c>
      <c r="H5" s="492" t="s">
        <v>329</v>
      </c>
      <c r="I5" s="493"/>
      <c r="J5" s="493"/>
      <c r="K5" s="23"/>
      <c r="L5" s="19" t="s">
        <v>208</v>
      </c>
      <c r="M5" s="23"/>
      <c r="N5" s="19" t="s">
        <v>209</v>
      </c>
      <c r="P5" s="331"/>
      <c r="Q5" s="336"/>
      <c r="R5" s="333"/>
      <c r="S5" s="333"/>
      <c r="T5" s="333"/>
      <c r="U5" s="333"/>
      <c r="V5" s="333"/>
      <c r="X5" s="362" t="s">
        <v>518</v>
      </c>
      <c r="Z5" s="364"/>
    </row>
    <row r="6" spans="1:26" ht="18" customHeight="1" x14ac:dyDescent="0.2">
      <c r="D6" s="20" t="s">
        <v>210</v>
      </c>
      <c r="E6" s="20" t="s">
        <v>211</v>
      </c>
      <c r="F6" s="494"/>
      <c r="G6" s="495"/>
      <c r="H6" s="496"/>
      <c r="I6" s="496"/>
      <c r="J6" s="497"/>
      <c r="K6" s="364"/>
      <c r="L6" s="19" t="s">
        <v>212</v>
      </c>
      <c r="N6" s="19" t="s">
        <v>213</v>
      </c>
      <c r="P6" s="338">
        <f>'別紙1 活動計画書'!M72</f>
        <v>0</v>
      </c>
      <c r="Q6" s="332">
        <v>1</v>
      </c>
      <c r="R6" s="16" t="s">
        <v>214</v>
      </c>
      <c r="S6" s="16" t="s">
        <v>215</v>
      </c>
      <c r="T6" s="16" t="s">
        <v>216</v>
      </c>
      <c r="U6" s="16" t="s">
        <v>217</v>
      </c>
      <c r="V6" s="24"/>
      <c r="X6" s="362" t="s">
        <v>519</v>
      </c>
      <c r="Z6" s="364"/>
    </row>
    <row r="7" spans="1:26" ht="18" customHeight="1" x14ac:dyDescent="0.2">
      <c r="D7" s="25" t="s">
        <v>218</v>
      </c>
      <c r="E7" s="19" t="s">
        <v>219</v>
      </c>
      <c r="F7" s="362"/>
      <c r="K7" s="364"/>
      <c r="L7" s="19" t="s">
        <v>220</v>
      </c>
      <c r="N7" s="19" t="s">
        <v>520</v>
      </c>
      <c r="P7" s="338">
        <f>'別紙1 活動計画書'!M73</f>
        <v>0</v>
      </c>
      <c r="Q7" s="332">
        <v>2</v>
      </c>
      <c r="R7" s="16" t="s">
        <v>214</v>
      </c>
      <c r="S7" s="16" t="s">
        <v>215</v>
      </c>
      <c r="T7" s="16" t="s">
        <v>111</v>
      </c>
      <c r="U7" s="16" t="s">
        <v>221</v>
      </c>
      <c r="V7" s="24"/>
      <c r="X7" s="362" t="s">
        <v>222</v>
      </c>
      <c r="Z7" s="364"/>
    </row>
    <row r="8" spans="1:26" ht="18" customHeight="1" x14ac:dyDescent="0.2">
      <c r="E8" s="19" t="s">
        <v>223</v>
      </c>
      <c r="F8" s="362"/>
      <c r="K8" s="364"/>
      <c r="L8" s="19" t="s">
        <v>224</v>
      </c>
      <c r="N8" s="19" t="s">
        <v>521</v>
      </c>
      <c r="P8" s="338" t="s">
        <v>182</v>
      </c>
      <c r="Q8" s="332">
        <v>3</v>
      </c>
      <c r="R8" s="16" t="s">
        <v>214</v>
      </c>
      <c r="S8" s="16" t="s">
        <v>54</v>
      </c>
      <c r="T8" s="16" t="s">
        <v>54</v>
      </c>
      <c r="U8" s="16" t="s">
        <v>343</v>
      </c>
      <c r="V8" s="24"/>
      <c r="X8" s="362"/>
      <c r="Z8" s="364"/>
    </row>
    <row r="9" spans="1:26" ht="18" customHeight="1" x14ac:dyDescent="0.2">
      <c r="E9" s="19" t="s">
        <v>225</v>
      </c>
      <c r="F9" s="362"/>
      <c r="K9" s="364"/>
      <c r="L9" s="19" t="s">
        <v>226</v>
      </c>
      <c r="N9" s="22" t="s">
        <v>522</v>
      </c>
      <c r="P9" s="338">
        <f>'別紙1 活動計画書'!M75</f>
        <v>0</v>
      </c>
      <c r="Q9" s="332">
        <v>4</v>
      </c>
      <c r="R9" s="16" t="s">
        <v>214</v>
      </c>
      <c r="S9" s="16" t="s">
        <v>117</v>
      </c>
      <c r="T9" s="16" t="s">
        <v>227</v>
      </c>
      <c r="U9" s="16" t="s">
        <v>228</v>
      </c>
      <c r="V9" s="24"/>
      <c r="X9" s="353" t="s">
        <v>229</v>
      </c>
      <c r="Y9" s="354"/>
      <c r="Z9" s="355"/>
    </row>
    <row r="10" spans="1:26" ht="18" customHeight="1" x14ac:dyDescent="0.2">
      <c r="E10" s="19" t="s">
        <v>230</v>
      </c>
      <c r="F10" s="362"/>
      <c r="K10" s="364"/>
      <c r="L10" s="19" t="s">
        <v>231</v>
      </c>
      <c r="N10" s="22"/>
      <c r="P10" s="338">
        <f>'別紙1 活動計画書'!M76</f>
        <v>0</v>
      </c>
      <c r="Q10" s="332">
        <v>5</v>
      </c>
      <c r="R10" s="16" t="s">
        <v>214</v>
      </c>
      <c r="S10" s="16" t="s">
        <v>117</v>
      </c>
      <c r="T10" s="16" t="s">
        <v>227</v>
      </c>
      <c r="U10" s="16" t="s">
        <v>232</v>
      </c>
      <c r="V10" s="24"/>
      <c r="X10" s="356" t="s">
        <v>233</v>
      </c>
      <c r="Y10" s="357"/>
      <c r="Z10" s="358"/>
    </row>
    <row r="11" spans="1:26" ht="18" customHeight="1" x14ac:dyDescent="0.2">
      <c r="E11" s="17" t="s">
        <v>234</v>
      </c>
      <c r="F11" s="362"/>
      <c r="K11" s="364"/>
      <c r="L11" s="19" t="s">
        <v>235</v>
      </c>
      <c r="P11" s="338" t="s">
        <v>182</v>
      </c>
      <c r="Q11" s="332">
        <v>6</v>
      </c>
      <c r="R11" s="16" t="s">
        <v>214</v>
      </c>
      <c r="S11" s="16" t="s">
        <v>117</v>
      </c>
      <c r="T11" s="16" t="s">
        <v>227</v>
      </c>
      <c r="U11" s="16" t="s">
        <v>236</v>
      </c>
      <c r="V11" s="24"/>
      <c r="X11" s="359" t="s">
        <v>237</v>
      </c>
      <c r="Y11" s="360"/>
      <c r="Z11" s="361"/>
    </row>
    <row r="12" spans="1:26" ht="18" customHeight="1" x14ac:dyDescent="0.2">
      <c r="L12" s="19" t="s">
        <v>238</v>
      </c>
      <c r="P12" s="338">
        <f>'別紙1 活動計画書'!M78</f>
        <v>0</v>
      </c>
      <c r="Q12" s="332">
        <v>7</v>
      </c>
      <c r="R12" s="16" t="s">
        <v>214</v>
      </c>
      <c r="S12" s="16" t="s">
        <v>117</v>
      </c>
      <c r="T12" s="16" t="s">
        <v>2</v>
      </c>
      <c r="U12" s="16" t="s">
        <v>239</v>
      </c>
      <c r="V12" s="24"/>
      <c r="X12" s="26" t="s">
        <v>625</v>
      </c>
      <c r="Y12" s="339"/>
      <c r="Z12" s="27"/>
    </row>
    <row r="13" spans="1:26" ht="18" customHeight="1" x14ac:dyDescent="0.2">
      <c r="L13" s="19" t="s">
        <v>240</v>
      </c>
      <c r="P13" s="338">
        <f>'別紙1 活動計画書'!M79</f>
        <v>0</v>
      </c>
      <c r="Q13" s="332">
        <v>8</v>
      </c>
      <c r="R13" s="16" t="s">
        <v>214</v>
      </c>
      <c r="S13" s="16" t="s">
        <v>117</v>
      </c>
      <c r="T13" s="16" t="s">
        <v>2</v>
      </c>
      <c r="U13" s="16" t="s">
        <v>241</v>
      </c>
      <c r="V13" s="24"/>
      <c r="X13" s="26" t="s">
        <v>242</v>
      </c>
      <c r="Y13" s="339"/>
      <c r="Z13" s="27"/>
    </row>
    <row r="14" spans="1:26" ht="18" customHeight="1" x14ac:dyDescent="0.2">
      <c r="L14" s="19" t="s">
        <v>243</v>
      </c>
      <c r="P14" s="338" t="s">
        <v>182</v>
      </c>
      <c r="Q14" s="332">
        <v>9</v>
      </c>
      <c r="R14" s="16" t="s">
        <v>214</v>
      </c>
      <c r="S14" s="16" t="s">
        <v>117</v>
      </c>
      <c r="T14" s="16" t="s">
        <v>2</v>
      </c>
      <c r="U14" s="16" t="s">
        <v>244</v>
      </c>
      <c r="V14" s="24"/>
      <c r="X14" s="26" t="s">
        <v>245</v>
      </c>
      <c r="Y14" s="339"/>
      <c r="Z14" s="27"/>
    </row>
    <row r="15" spans="1:26" ht="18" customHeight="1" x14ac:dyDescent="0.2">
      <c r="L15" s="22" t="s">
        <v>246</v>
      </c>
      <c r="P15" s="338">
        <f>'別紙1 活動計画書'!M81</f>
        <v>0</v>
      </c>
      <c r="Q15" s="332">
        <v>10</v>
      </c>
      <c r="R15" s="16" t="s">
        <v>214</v>
      </c>
      <c r="S15" s="16" t="s">
        <v>117</v>
      </c>
      <c r="T15" s="16" t="s">
        <v>3</v>
      </c>
      <c r="U15" s="16" t="s">
        <v>247</v>
      </c>
      <c r="V15" s="24"/>
      <c r="X15" s="26" t="s">
        <v>248</v>
      </c>
      <c r="Y15" s="339"/>
      <c r="Z15" s="27"/>
    </row>
    <row r="16" spans="1:26" ht="18" customHeight="1" x14ac:dyDescent="0.2">
      <c r="P16" s="338" t="s">
        <v>182</v>
      </c>
      <c r="Q16" s="332">
        <v>11</v>
      </c>
      <c r="R16" s="16" t="s">
        <v>214</v>
      </c>
      <c r="S16" s="16" t="s">
        <v>117</v>
      </c>
      <c r="T16" s="16" t="s">
        <v>3</v>
      </c>
      <c r="U16" s="16" t="s">
        <v>249</v>
      </c>
      <c r="V16" s="24"/>
      <c r="X16" s="362"/>
      <c r="Y16" s="357"/>
      <c r="Z16" s="358"/>
    </row>
    <row r="17" spans="1:26" ht="18" customHeight="1" x14ac:dyDescent="0.2">
      <c r="A17" s="340" t="s">
        <v>523</v>
      </c>
      <c r="B17" s="341" t="s">
        <v>524</v>
      </c>
      <c r="C17" s="1215" t="s">
        <v>525</v>
      </c>
      <c r="D17" s="1215"/>
      <c r="E17" s="1215"/>
      <c r="F17" s="1215"/>
      <c r="G17" s="1216"/>
      <c r="H17" s="341" t="s">
        <v>526</v>
      </c>
      <c r="P17" s="338" t="s">
        <v>182</v>
      </c>
      <c r="Q17" s="332">
        <v>12</v>
      </c>
      <c r="R17" s="16" t="s">
        <v>214</v>
      </c>
      <c r="S17" s="16" t="s">
        <v>117</v>
      </c>
      <c r="T17" s="16" t="s">
        <v>3</v>
      </c>
      <c r="U17" s="16" t="s">
        <v>250</v>
      </c>
      <c r="V17" s="24"/>
      <c r="X17" s="356" t="s">
        <v>251</v>
      </c>
      <c r="Z17" s="364"/>
    </row>
    <row r="18" spans="1:26" ht="18" customHeight="1" x14ac:dyDescent="0.2">
      <c r="A18" s="331">
        <v>1</v>
      </c>
      <c r="B18" s="331" t="s">
        <v>527</v>
      </c>
      <c r="C18" s="331" t="s">
        <v>528</v>
      </c>
      <c r="D18" s="331"/>
      <c r="E18" s="331"/>
      <c r="F18" s="331"/>
      <c r="G18" s="342"/>
      <c r="H18" s="331">
        <v>0.5</v>
      </c>
      <c r="P18" s="338">
        <f>'別紙1 活動計画書'!M84</f>
        <v>0</v>
      </c>
      <c r="Q18" s="332">
        <v>13</v>
      </c>
      <c r="R18" s="16" t="s">
        <v>214</v>
      </c>
      <c r="S18" s="16" t="s">
        <v>117</v>
      </c>
      <c r="T18" s="16" t="s">
        <v>4</v>
      </c>
      <c r="U18" s="16" t="s">
        <v>252</v>
      </c>
      <c r="V18" s="24"/>
      <c r="X18" s="359" t="s">
        <v>626</v>
      </c>
      <c r="Y18" s="357"/>
      <c r="Z18" s="358"/>
    </row>
    <row r="19" spans="1:26" ht="18" customHeight="1" x14ac:dyDescent="0.2">
      <c r="A19" s="331">
        <v>2</v>
      </c>
      <c r="B19" s="331" t="s">
        <v>500</v>
      </c>
      <c r="C19" s="331" t="s">
        <v>528</v>
      </c>
      <c r="D19" s="331"/>
      <c r="E19" s="331"/>
      <c r="F19" s="331"/>
      <c r="G19" s="342"/>
      <c r="H19" s="331">
        <v>1</v>
      </c>
      <c r="P19" s="338" t="s">
        <v>182</v>
      </c>
      <c r="Q19" s="332">
        <v>14</v>
      </c>
      <c r="R19" s="16" t="s">
        <v>214</v>
      </c>
      <c r="S19" s="16" t="s">
        <v>117</v>
      </c>
      <c r="T19" s="16" t="s">
        <v>4</v>
      </c>
      <c r="U19" s="16" t="s">
        <v>253</v>
      </c>
      <c r="V19" s="24"/>
      <c r="X19" s="26" t="s">
        <v>627</v>
      </c>
      <c r="Y19" s="357"/>
      <c r="Z19" s="358"/>
    </row>
    <row r="20" spans="1:26" ht="18" customHeight="1" x14ac:dyDescent="0.2">
      <c r="A20" s="331">
        <v>3</v>
      </c>
      <c r="B20" s="331" t="s">
        <v>501</v>
      </c>
      <c r="C20" s="331" t="s">
        <v>529</v>
      </c>
      <c r="D20" s="331" t="s">
        <v>530</v>
      </c>
      <c r="E20" s="331" t="s">
        <v>531</v>
      </c>
      <c r="F20" s="331" t="s">
        <v>532</v>
      </c>
      <c r="G20" s="342" t="s">
        <v>533</v>
      </c>
      <c r="H20" s="331">
        <v>1.5</v>
      </c>
      <c r="P20" s="338" t="s">
        <v>182</v>
      </c>
      <c r="Q20" s="332">
        <v>15</v>
      </c>
      <c r="R20" s="16" t="s">
        <v>214</v>
      </c>
      <c r="S20" s="16" t="s">
        <v>117</v>
      </c>
      <c r="T20" s="16" t="s">
        <v>4</v>
      </c>
      <c r="U20" s="16" t="s">
        <v>254</v>
      </c>
      <c r="V20" s="24"/>
      <c r="X20" s="26" t="s">
        <v>242</v>
      </c>
      <c r="Z20" s="364"/>
    </row>
    <row r="21" spans="1:26" ht="18" customHeight="1" x14ac:dyDescent="0.2">
      <c r="A21" s="331">
        <v>4</v>
      </c>
      <c r="B21" s="331" t="s">
        <v>534</v>
      </c>
      <c r="C21" s="331" t="s">
        <v>528</v>
      </c>
      <c r="D21" s="331"/>
      <c r="E21" s="331"/>
      <c r="F21" s="331"/>
      <c r="G21" s="342"/>
      <c r="H21" s="331">
        <v>2</v>
      </c>
      <c r="P21" s="338" t="s">
        <v>182</v>
      </c>
      <c r="Q21" s="332">
        <v>16</v>
      </c>
      <c r="R21" s="16" t="s">
        <v>214</v>
      </c>
      <c r="S21" s="16" t="s">
        <v>117</v>
      </c>
      <c r="T21" s="16" t="s">
        <v>69</v>
      </c>
      <c r="U21" s="16" t="s">
        <v>255</v>
      </c>
      <c r="V21" s="24"/>
      <c r="X21" s="1217" t="s">
        <v>628</v>
      </c>
      <c r="Y21" s="1218"/>
      <c r="Z21" s="1219"/>
    </row>
    <row r="22" spans="1:26" ht="18" customHeight="1" x14ac:dyDescent="0.2">
      <c r="A22" s="331">
        <v>5</v>
      </c>
      <c r="B22" s="331" t="s">
        <v>535</v>
      </c>
      <c r="C22" s="331" t="s">
        <v>528</v>
      </c>
      <c r="D22" s="331"/>
      <c r="E22" s="331"/>
      <c r="F22" s="331"/>
      <c r="G22" s="342"/>
      <c r="H22" s="331">
        <v>2.5</v>
      </c>
      <c r="P22" s="338">
        <f>'別紙1 活動計画書'!B104</f>
        <v>0</v>
      </c>
      <c r="Q22" s="332">
        <v>17</v>
      </c>
      <c r="R22" s="16" t="s">
        <v>214</v>
      </c>
      <c r="S22" s="16" t="s">
        <v>256</v>
      </c>
      <c r="T22" s="16" t="s">
        <v>256</v>
      </c>
      <c r="U22" s="16" t="s">
        <v>257</v>
      </c>
      <c r="V22" s="24"/>
      <c r="X22" s="1217"/>
      <c r="Y22" s="1218"/>
      <c r="Z22" s="1219"/>
    </row>
    <row r="23" spans="1:26" ht="18" customHeight="1" x14ac:dyDescent="0.2">
      <c r="A23" s="331">
        <v>6</v>
      </c>
      <c r="B23" s="331" t="s">
        <v>536</v>
      </c>
      <c r="C23" s="331" t="s">
        <v>528</v>
      </c>
      <c r="D23" s="331"/>
      <c r="E23" s="331"/>
      <c r="F23" s="331"/>
      <c r="G23" s="342"/>
      <c r="H23" s="331">
        <v>3</v>
      </c>
      <c r="P23" s="338">
        <f>'別紙1 活動計画書'!B105</f>
        <v>0</v>
      </c>
      <c r="Q23" s="332">
        <v>18</v>
      </c>
      <c r="R23" s="16" t="s">
        <v>214</v>
      </c>
      <c r="S23" s="16" t="s">
        <v>256</v>
      </c>
      <c r="T23" s="16" t="s">
        <v>256</v>
      </c>
      <c r="U23" s="16" t="s">
        <v>258</v>
      </c>
      <c r="V23" s="498"/>
      <c r="W23" s="499"/>
      <c r="X23" s="362"/>
      <c r="Y23" s="357"/>
      <c r="Z23" s="358"/>
    </row>
    <row r="24" spans="1:26" ht="18" customHeight="1" x14ac:dyDescent="0.2">
      <c r="A24" s="331">
        <v>7</v>
      </c>
      <c r="H24" s="331">
        <v>3.5</v>
      </c>
      <c r="P24" s="338">
        <f>'別紙1 活動計画書'!B106</f>
        <v>0</v>
      </c>
      <c r="Q24" s="332">
        <v>19</v>
      </c>
      <c r="R24" s="16" t="s">
        <v>214</v>
      </c>
      <c r="S24" s="16" t="s">
        <v>256</v>
      </c>
      <c r="T24" s="16" t="s">
        <v>256</v>
      </c>
      <c r="U24" s="16" t="s">
        <v>259</v>
      </c>
      <c r="V24" s="24"/>
      <c r="X24" s="359" t="s">
        <v>629</v>
      </c>
      <c r="Y24" s="357"/>
      <c r="Z24" s="358"/>
    </row>
    <row r="25" spans="1:26" ht="18" customHeight="1" x14ac:dyDescent="0.2">
      <c r="A25" s="331">
        <v>8</v>
      </c>
      <c r="H25" s="331">
        <v>4</v>
      </c>
      <c r="P25" s="338">
        <f>'別紙1 活動計画書'!B107</f>
        <v>0</v>
      </c>
      <c r="Q25" s="332">
        <v>20</v>
      </c>
      <c r="R25" s="16" t="s">
        <v>214</v>
      </c>
      <c r="S25" s="16" t="s">
        <v>256</v>
      </c>
      <c r="T25" s="16" t="s">
        <v>256</v>
      </c>
      <c r="U25" s="16" t="s">
        <v>260</v>
      </c>
      <c r="V25" s="24"/>
      <c r="X25" s="26" t="s">
        <v>630</v>
      </c>
      <c r="Y25" s="357"/>
      <c r="Z25" s="358"/>
    </row>
    <row r="26" spans="1:26" ht="18" customHeight="1" x14ac:dyDescent="0.2">
      <c r="A26" s="331">
        <v>9</v>
      </c>
      <c r="H26" s="331">
        <v>4.5</v>
      </c>
      <c r="P26" s="338">
        <f>'別紙1 活動計画書'!M104</f>
        <v>0</v>
      </c>
      <c r="Q26" s="332">
        <v>21</v>
      </c>
      <c r="R26" s="16" t="s">
        <v>214</v>
      </c>
      <c r="S26" s="16" t="s">
        <v>256</v>
      </c>
      <c r="T26" s="16" t="s">
        <v>256</v>
      </c>
      <c r="U26" s="16" t="s">
        <v>261</v>
      </c>
      <c r="V26" s="24"/>
      <c r="X26" s="26" t="s">
        <v>631</v>
      </c>
      <c r="Y26" s="357"/>
      <c r="Z26" s="358"/>
    </row>
    <row r="27" spans="1:26" ht="18" customHeight="1" x14ac:dyDescent="0.2">
      <c r="A27" s="331">
        <v>10</v>
      </c>
      <c r="H27" s="331">
        <v>5</v>
      </c>
      <c r="P27" s="338">
        <f>'別紙1 活動計画書'!M105</f>
        <v>0</v>
      </c>
      <c r="Q27" s="332">
        <v>22</v>
      </c>
      <c r="R27" s="16" t="s">
        <v>214</v>
      </c>
      <c r="S27" s="16" t="s">
        <v>256</v>
      </c>
      <c r="T27" s="16" t="s">
        <v>256</v>
      </c>
      <c r="U27" s="16" t="s">
        <v>262</v>
      </c>
      <c r="V27" s="24"/>
      <c r="X27" s="26" t="s">
        <v>632</v>
      </c>
      <c r="Y27" s="357"/>
      <c r="Z27" s="358"/>
    </row>
    <row r="28" spans="1:26" ht="18" customHeight="1" x14ac:dyDescent="0.2">
      <c r="A28" s="331">
        <v>11</v>
      </c>
      <c r="H28" s="331">
        <v>5.5</v>
      </c>
      <c r="P28" s="338">
        <f>'別紙1 活動計画書'!M106</f>
        <v>0</v>
      </c>
      <c r="Q28" s="332">
        <v>23</v>
      </c>
      <c r="R28" s="16" t="s">
        <v>214</v>
      </c>
      <c r="S28" s="16" t="s">
        <v>256</v>
      </c>
      <c r="T28" s="16" t="s">
        <v>256</v>
      </c>
      <c r="U28" s="16" t="s">
        <v>263</v>
      </c>
      <c r="V28" s="24"/>
      <c r="X28" s="362"/>
      <c r="Y28" s="357"/>
      <c r="Z28" s="358"/>
    </row>
    <row r="29" spans="1:26" ht="18" customHeight="1" x14ac:dyDescent="0.2">
      <c r="A29" s="331">
        <v>12</v>
      </c>
      <c r="H29" s="331">
        <v>6</v>
      </c>
      <c r="P29" s="338">
        <f>'別紙1 活動計画書'!O113</f>
        <v>0</v>
      </c>
      <c r="Q29" s="332">
        <v>24</v>
      </c>
      <c r="R29" s="16" t="s">
        <v>264</v>
      </c>
      <c r="S29" s="16" t="s">
        <v>265</v>
      </c>
      <c r="T29" s="16" t="s">
        <v>266</v>
      </c>
      <c r="U29" s="16" t="s">
        <v>267</v>
      </c>
      <c r="V29" s="24"/>
      <c r="X29" s="356" t="s">
        <v>269</v>
      </c>
      <c r="Y29" s="357"/>
      <c r="Z29" s="358"/>
    </row>
    <row r="30" spans="1:26" ht="18" customHeight="1" x14ac:dyDescent="0.2">
      <c r="H30" s="331">
        <v>6.5</v>
      </c>
      <c r="P30" s="338">
        <f>'別紙1 活動計画書'!O114</f>
        <v>0</v>
      </c>
      <c r="Q30" s="332">
        <v>25</v>
      </c>
      <c r="R30" s="16" t="s">
        <v>264</v>
      </c>
      <c r="S30" s="16" t="s">
        <v>265</v>
      </c>
      <c r="T30" s="16" t="s">
        <v>266</v>
      </c>
      <c r="U30" s="16" t="s">
        <v>268</v>
      </c>
      <c r="V30" s="24"/>
      <c r="X30" s="359" t="s">
        <v>271</v>
      </c>
      <c r="Z30" s="364"/>
    </row>
    <row r="31" spans="1:26" ht="18" customHeight="1" x14ac:dyDescent="0.2">
      <c r="H31" s="331">
        <v>7</v>
      </c>
      <c r="P31" s="338">
        <f>'別紙1 活動計画書'!O115</f>
        <v>0</v>
      </c>
      <c r="Q31" s="332">
        <v>26</v>
      </c>
      <c r="R31" s="16" t="s">
        <v>264</v>
      </c>
      <c r="S31" s="16" t="s">
        <v>265</v>
      </c>
      <c r="T31" s="16" t="s">
        <v>266</v>
      </c>
      <c r="U31" s="16" t="s">
        <v>270</v>
      </c>
      <c r="V31" s="24"/>
      <c r="X31" s="26" t="s">
        <v>633</v>
      </c>
      <c r="Y31" s="357"/>
      <c r="Z31" s="358"/>
    </row>
    <row r="32" spans="1:26" ht="18" customHeight="1" x14ac:dyDescent="0.2">
      <c r="H32" s="331">
        <v>7.5</v>
      </c>
      <c r="P32" s="338">
        <f>'別紙1 活動計画書'!O116</f>
        <v>0</v>
      </c>
      <c r="Q32" s="332">
        <v>27</v>
      </c>
      <c r="R32" s="16" t="s">
        <v>264</v>
      </c>
      <c r="S32" s="16" t="s">
        <v>265</v>
      </c>
      <c r="T32" s="16" t="s">
        <v>266</v>
      </c>
      <c r="U32" s="16" t="s">
        <v>272</v>
      </c>
      <c r="V32" s="24"/>
      <c r="X32" s="26" t="s">
        <v>634</v>
      </c>
      <c r="Y32" s="360"/>
      <c r="Z32" s="361"/>
    </row>
    <row r="33" spans="8:26" ht="18" customHeight="1" x14ac:dyDescent="0.2">
      <c r="H33" s="331">
        <v>8</v>
      </c>
      <c r="P33" s="338">
        <f>'別紙1 活動計画書'!O117</f>
        <v>0</v>
      </c>
      <c r="Q33" s="332">
        <v>28</v>
      </c>
      <c r="R33" s="16" t="s">
        <v>264</v>
      </c>
      <c r="S33" s="16" t="s">
        <v>265</v>
      </c>
      <c r="T33" s="16" t="s">
        <v>111</v>
      </c>
      <c r="U33" s="16" t="s">
        <v>273</v>
      </c>
      <c r="V33" s="24"/>
      <c r="X33" s="26" t="s">
        <v>635</v>
      </c>
      <c r="Y33" s="357"/>
      <c r="Z33" s="358"/>
    </row>
    <row r="34" spans="8:26" ht="18" customHeight="1" x14ac:dyDescent="0.2">
      <c r="H34" s="331">
        <v>8.5</v>
      </c>
      <c r="P34" s="338" t="s">
        <v>182</v>
      </c>
      <c r="Q34" s="332">
        <v>29</v>
      </c>
      <c r="R34" s="16" t="s">
        <v>264</v>
      </c>
      <c r="S34" s="16" t="s">
        <v>274</v>
      </c>
      <c r="T34" s="16" t="s">
        <v>54</v>
      </c>
      <c r="U34" s="16" t="s">
        <v>275</v>
      </c>
      <c r="V34" s="24"/>
      <c r="W34" s="500"/>
      <c r="X34" s="28" t="s">
        <v>636</v>
      </c>
      <c r="Y34" s="29"/>
      <c r="Z34" s="30"/>
    </row>
    <row r="35" spans="8:26" ht="18" customHeight="1" x14ac:dyDescent="0.2">
      <c r="H35" s="331">
        <v>9</v>
      </c>
      <c r="P35" s="338" t="s">
        <v>182</v>
      </c>
      <c r="Q35" s="332">
        <v>30</v>
      </c>
      <c r="R35" s="16" t="s">
        <v>264</v>
      </c>
      <c r="S35" s="16" t="s">
        <v>117</v>
      </c>
      <c r="T35" s="16" t="s">
        <v>227</v>
      </c>
      <c r="U35" s="16" t="s">
        <v>276</v>
      </c>
      <c r="V35" s="24"/>
      <c r="Y35" s="357"/>
      <c r="Z35" s="357"/>
    </row>
    <row r="36" spans="8:26" ht="18" customHeight="1" x14ac:dyDescent="0.2">
      <c r="H36" s="331">
        <v>9.5</v>
      </c>
      <c r="P36" s="338" t="s">
        <v>182</v>
      </c>
      <c r="Q36" s="332">
        <v>31</v>
      </c>
      <c r="R36" s="16" t="s">
        <v>264</v>
      </c>
      <c r="S36" s="16" t="s">
        <v>117</v>
      </c>
      <c r="T36" s="16" t="s">
        <v>2</v>
      </c>
      <c r="U36" s="16" t="s">
        <v>277</v>
      </c>
      <c r="V36" s="24"/>
    </row>
    <row r="37" spans="8:26" ht="18" customHeight="1" x14ac:dyDescent="0.2">
      <c r="H37" s="331">
        <v>10</v>
      </c>
      <c r="P37" s="338" t="s">
        <v>182</v>
      </c>
      <c r="Q37" s="332">
        <v>32</v>
      </c>
      <c r="R37" s="16" t="s">
        <v>264</v>
      </c>
      <c r="S37" s="16" t="s">
        <v>117</v>
      </c>
      <c r="T37" s="16" t="s">
        <v>3</v>
      </c>
      <c r="U37" s="16" t="s">
        <v>278</v>
      </c>
      <c r="V37" s="24"/>
    </row>
    <row r="38" spans="8:26" ht="18" customHeight="1" x14ac:dyDescent="0.2">
      <c r="H38" s="331">
        <v>10.5</v>
      </c>
      <c r="P38" s="338" t="s">
        <v>182</v>
      </c>
      <c r="Q38" s="332">
        <v>33</v>
      </c>
      <c r="R38" s="16" t="s">
        <v>264</v>
      </c>
      <c r="S38" s="16" t="s">
        <v>117</v>
      </c>
      <c r="T38" s="16" t="s">
        <v>4</v>
      </c>
      <c r="U38" s="16" t="s">
        <v>279</v>
      </c>
      <c r="V38" s="24"/>
    </row>
    <row r="39" spans="8:26" ht="18" customHeight="1" x14ac:dyDescent="0.2">
      <c r="H39" s="331">
        <v>11</v>
      </c>
      <c r="P39" s="338">
        <f>'別紙1 活動計画書'!O123</f>
        <v>0</v>
      </c>
      <c r="Q39" s="332">
        <v>34</v>
      </c>
      <c r="R39" s="16" t="s">
        <v>264</v>
      </c>
      <c r="S39" s="16" t="s">
        <v>111</v>
      </c>
      <c r="T39" s="16" t="s">
        <v>280</v>
      </c>
      <c r="U39" s="16" t="s">
        <v>281</v>
      </c>
      <c r="V39" s="24"/>
    </row>
    <row r="40" spans="8:26" ht="18" customHeight="1" x14ac:dyDescent="0.2">
      <c r="H40" s="331">
        <v>11.5</v>
      </c>
      <c r="P40" s="338">
        <f>'別紙1 活動計画書'!O124</f>
        <v>0</v>
      </c>
      <c r="Q40" s="332">
        <v>35</v>
      </c>
      <c r="R40" s="16" t="s">
        <v>264</v>
      </c>
      <c r="S40" s="16" t="s">
        <v>111</v>
      </c>
      <c r="T40" s="16" t="s">
        <v>282</v>
      </c>
      <c r="U40" s="16" t="s">
        <v>283</v>
      </c>
      <c r="V40" s="24"/>
    </row>
    <row r="41" spans="8:26" ht="18" customHeight="1" x14ac:dyDescent="0.2">
      <c r="H41" s="331">
        <v>12</v>
      </c>
      <c r="P41" s="338">
        <f>'別紙1 活動計画書'!O125</f>
        <v>0</v>
      </c>
      <c r="Q41" s="332">
        <v>36</v>
      </c>
      <c r="R41" s="16" t="s">
        <v>264</v>
      </c>
      <c r="S41" s="16" t="s">
        <v>111</v>
      </c>
      <c r="T41" s="16" t="s">
        <v>284</v>
      </c>
      <c r="U41" s="16" t="s">
        <v>637</v>
      </c>
      <c r="V41" s="24"/>
    </row>
    <row r="42" spans="8:26" ht="18" customHeight="1" x14ac:dyDescent="0.2">
      <c r="P42" s="338">
        <f>'別紙1 活動計画書'!O126</f>
        <v>0</v>
      </c>
      <c r="Q42" s="332">
        <v>37</v>
      </c>
      <c r="R42" s="16" t="s">
        <v>264</v>
      </c>
      <c r="S42" s="16" t="s">
        <v>111</v>
      </c>
      <c r="T42" s="16" t="s">
        <v>285</v>
      </c>
      <c r="U42" s="16" t="s">
        <v>286</v>
      </c>
      <c r="V42" s="24"/>
      <c r="W42" s="33" t="s">
        <v>287</v>
      </c>
    </row>
    <row r="43" spans="8:26" ht="18" customHeight="1" x14ac:dyDescent="0.2">
      <c r="P43" s="338">
        <f>'別紙1 活動計画書'!O127</f>
        <v>0</v>
      </c>
      <c r="Q43" s="332">
        <v>38</v>
      </c>
      <c r="R43" s="16" t="s">
        <v>264</v>
      </c>
      <c r="S43" s="16" t="s">
        <v>111</v>
      </c>
      <c r="T43" s="16" t="s">
        <v>288</v>
      </c>
      <c r="U43" s="31" t="s">
        <v>289</v>
      </c>
      <c r="V43" s="24"/>
      <c r="W43" s="11" t="s">
        <v>290</v>
      </c>
    </row>
    <row r="44" spans="8:26" ht="18" customHeight="1" x14ac:dyDescent="0.2">
      <c r="P44" s="338" t="str">
        <f>IF(COUNTIF('別紙1 活動計画書'!$E$128:$J$132,【選択肢】!W44),"○","")</f>
        <v/>
      </c>
      <c r="Q44" s="332">
        <v>39</v>
      </c>
      <c r="R44" s="16" t="s">
        <v>264</v>
      </c>
      <c r="S44" s="16" t="s">
        <v>117</v>
      </c>
      <c r="T44" s="16" t="s">
        <v>280</v>
      </c>
      <c r="U44" s="32" t="s">
        <v>291</v>
      </c>
      <c r="V44" s="24"/>
      <c r="W44" s="32" t="s">
        <v>291</v>
      </c>
    </row>
    <row r="45" spans="8:26" ht="18" customHeight="1" x14ac:dyDescent="0.2">
      <c r="P45" s="338" t="str">
        <f>IF(COUNTIF('別紙1 活動計画書'!$E$128:$J$132,【選択肢】!W45),"○","")</f>
        <v/>
      </c>
      <c r="Q45" s="332">
        <v>40</v>
      </c>
      <c r="R45" s="16" t="s">
        <v>264</v>
      </c>
      <c r="S45" s="16" t="s">
        <v>117</v>
      </c>
      <c r="T45" s="16" t="s">
        <v>280</v>
      </c>
      <c r="U45" s="32" t="s">
        <v>292</v>
      </c>
      <c r="V45" s="24"/>
      <c r="W45" s="32" t="s">
        <v>292</v>
      </c>
    </row>
    <row r="46" spans="8:26" ht="18" customHeight="1" x14ac:dyDescent="0.2">
      <c r="P46" s="338" t="str">
        <f>IF(COUNTIF('別紙1 活動計画書'!$E$128:$J$132,【選択肢】!W46),"○","")</f>
        <v/>
      </c>
      <c r="Q46" s="332">
        <v>41</v>
      </c>
      <c r="R46" s="16" t="s">
        <v>264</v>
      </c>
      <c r="S46" s="16" t="s">
        <v>117</v>
      </c>
      <c r="T46" s="16" t="s">
        <v>280</v>
      </c>
      <c r="U46" s="32" t="s">
        <v>293</v>
      </c>
      <c r="V46" s="24"/>
      <c r="W46" s="32" t="s">
        <v>293</v>
      </c>
    </row>
    <row r="47" spans="8:26" ht="18" customHeight="1" x14ac:dyDescent="0.2">
      <c r="P47" s="338" t="str">
        <f>IF(COUNTIF('別紙1 活動計画書'!$E$128:$J$132,【選択肢】!W47),"○","")</f>
        <v/>
      </c>
      <c r="Q47" s="332">
        <v>42</v>
      </c>
      <c r="R47" s="16" t="s">
        <v>264</v>
      </c>
      <c r="S47" s="16" t="s">
        <v>117</v>
      </c>
      <c r="T47" s="16" t="s">
        <v>282</v>
      </c>
      <c r="U47" s="32" t="s">
        <v>294</v>
      </c>
      <c r="V47" s="24"/>
      <c r="W47" s="32" t="s">
        <v>294</v>
      </c>
    </row>
    <row r="48" spans="8:26" ht="18" customHeight="1" x14ac:dyDescent="0.2">
      <c r="P48" s="338" t="str">
        <f>IF(COUNTIF('別紙1 活動計画書'!$E$128:$J$132,【選択肢】!W48),"○","")</f>
        <v/>
      </c>
      <c r="Q48" s="332">
        <v>43</v>
      </c>
      <c r="R48" s="16" t="s">
        <v>264</v>
      </c>
      <c r="S48" s="16" t="s">
        <v>117</v>
      </c>
      <c r="T48" s="16" t="s">
        <v>282</v>
      </c>
      <c r="U48" s="32" t="s">
        <v>295</v>
      </c>
      <c r="V48" s="24"/>
      <c r="W48" s="32" t="s">
        <v>295</v>
      </c>
    </row>
    <row r="49" spans="16:25" ht="18" customHeight="1" x14ac:dyDescent="0.2">
      <c r="P49" s="338" t="str">
        <f>IF(COUNTIF('別紙1 活動計画書'!$E$128:$J$132,【選択肢】!W49),"○","")</f>
        <v/>
      </c>
      <c r="Q49" s="332">
        <v>44</v>
      </c>
      <c r="R49" s="16" t="s">
        <v>264</v>
      </c>
      <c r="S49" s="16" t="s">
        <v>117</v>
      </c>
      <c r="T49" s="16" t="s">
        <v>282</v>
      </c>
      <c r="U49" s="32" t="s">
        <v>296</v>
      </c>
      <c r="V49" s="24"/>
      <c r="W49" s="32" t="s">
        <v>296</v>
      </c>
    </row>
    <row r="50" spans="16:25" ht="18" customHeight="1" x14ac:dyDescent="0.2">
      <c r="P50" s="338" t="str">
        <f>IF(COUNTIF('別紙1 活動計画書'!$E$128:$J$132,【選択肢】!W50),"○","")</f>
        <v/>
      </c>
      <c r="Q50" s="332">
        <v>45</v>
      </c>
      <c r="R50" s="16" t="s">
        <v>264</v>
      </c>
      <c r="S50" s="16" t="s">
        <v>117</v>
      </c>
      <c r="T50" s="16" t="s">
        <v>284</v>
      </c>
      <c r="U50" s="32" t="s">
        <v>297</v>
      </c>
      <c r="V50" s="24"/>
      <c r="W50" s="32" t="s">
        <v>297</v>
      </c>
    </row>
    <row r="51" spans="16:25" ht="18" customHeight="1" x14ac:dyDescent="0.2">
      <c r="P51" s="338" t="str">
        <f>IF(COUNTIF('別紙1 活動計画書'!$E$128:$J$132,【選択肢】!W51),"○","")</f>
        <v/>
      </c>
      <c r="Q51" s="332">
        <v>46</v>
      </c>
      <c r="R51" s="16" t="s">
        <v>264</v>
      </c>
      <c r="S51" s="16" t="s">
        <v>117</v>
      </c>
      <c r="T51" s="16" t="s">
        <v>284</v>
      </c>
      <c r="U51" s="32" t="s">
        <v>298</v>
      </c>
      <c r="V51" s="24"/>
      <c r="W51" s="32" t="s">
        <v>298</v>
      </c>
    </row>
    <row r="52" spans="16:25" ht="18" customHeight="1" x14ac:dyDescent="0.2">
      <c r="P52" s="338" t="str">
        <f>IF(COUNTIF('別紙1 活動計画書'!$E$128:$J$132,【選択肢】!W52),"○","")</f>
        <v/>
      </c>
      <c r="Q52" s="332">
        <v>47</v>
      </c>
      <c r="R52" s="16" t="s">
        <v>264</v>
      </c>
      <c r="S52" s="16" t="s">
        <v>117</v>
      </c>
      <c r="T52" s="16" t="s">
        <v>284</v>
      </c>
      <c r="U52" s="32" t="s">
        <v>299</v>
      </c>
      <c r="V52" s="24"/>
      <c r="W52" s="32" t="s">
        <v>299</v>
      </c>
      <c r="Y52" s="343"/>
    </row>
    <row r="53" spans="16:25" ht="18" customHeight="1" x14ac:dyDescent="0.2">
      <c r="P53" s="338" t="str">
        <f>IF(COUNTIF('別紙1 活動計画書'!$E$128:$J$132,【選択肢】!W53),"○","")</f>
        <v/>
      </c>
      <c r="Q53" s="332">
        <v>48</v>
      </c>
      <c r="R53" s="16" t="s">
        <v>264</v>
      </c>
      <c r="S53" s="16" t="s">
        <v>117</v>
      </c>
      <c r="T53" s="16" t="s">
        <v>285</v>
      </c>
      <c r="U53" s="32" t="s">
        <v>300</v>
      </c>
      <c r="V53" s="24"/>
      <c r="W53" s="32" t="s">
        <v>300</v>
      </c>
    </row>
    <row r="54" spans="16:25" ht="18" customHeight="1" x14ac:dyDescent="0.2">
      <c r="P54" s="338" t="str">
        <f>IF(COUNTIF('別紙1 活動計画書'!$E$128:$J$132,【選択肢】!W54),"○","")</f>
        <v/>
      </c>
      <c r="Q54" s="332">
        <v>49</v>
      </c>
      <c r="R54" s="16" t="s">
        <v>264</v>
      </c>
      <c r="S54" s="16" t="s">
        <v>117</v>
      </c>
      <c r="T54" s="16" t="s">
        <v>285</v>
      </c>
      <c r="U54" s="32" t="s">
        <v>301</v>
      </c>
      <c r="V54" s="24"/>
      <c r="W54" s="32" t="s">
        <v>301</v>
      </c>
    </row>
    <row r="55" spans="16:25" ht="18" customHeight="1" x14ac:dyDescent="0.2">
      <c r="P55" s="338" t="str">
        <f>IF(COUNTIF('別紙1 活動計画書'!$E$128:$J$132,【選択肢】!W55),"○","")</f>
        <v/>
      </c>
      <c r="Q55" s="332">
        <v>50</v>
      </c>
      <c r="R55" s="16" t="s">
        <v>264</v>
      </c>
      <c r="S55" s="16" t="s">
        <v>117</v>
      </c>
      <c r="T55" s="16" t="s">
        <v>288</v>
      </c>
      <c r="U55" s="32" t="s">
        <v>302</v>
      </c>
      <c r="V55" s="24"/>
      <c r="W55" s="501" t="s">
        <v>302</v>
      </c>
    </row>
    <row r="56" spans="16:25" ht="18" customHeight="1" x14ac:dyDescent="0.2">
      <c r="P56" s="338">
        <f>'別紙1 活動計画書'!O134</f>
        <v>0</v>
      </c>
      <c r="Q56" s="332">
        <v>51</v>
      </c>
      <c r="R56" s="16" t="s">
        <v>264</v>
      </c>
      <c r="S56" s="16" t="s">
        <v>119</v>
      </c>
      <c r="T56" s="16" t="s">
        <v>119</v>
      </c>
      <c r="U56" s="34" t="s">
        <v>303</v>
      </c>
      <c r="V56" s="24"/>
      <c r="W56" s="502"/>
    </row>
    <row r="57" spans="16:25" ht="18" customHeight="1" x14ac:dyDescent="0.2">
      <c r="P57" s="338">
        <f>'別紙1 活動計画書'!O138</f>
        <v>0</v>
      </c>
      <c r="Q57" s="332">
        <v>52</v>
      </c>
      <c r="R57" s="16" t="s">
        <v>264</v>
      </c>
      <c r="S57" s="16" t="s">
        <v>304</v>
      </c>
      <c r="T57" s="16" t="s">
        <v>304</v>
      </c>
      <c r="U57" s="16" t="s">
        <v>305</v>
      </c>
      <c r="V57" s="24"/>
      <c r="X57" s="339"/>
    </row>
    <row r="58" spans="16:25" ht="18" customHeight="1" x14ac:dyDescent="0.2">
      <c r="P58" s="338">
        <f>'別紙1 活動計画書'!O139</f>
        <v>0</v>
      </c>
      <c r="Q58" s="332">
        <v>53</v>
      </c>
      <c r="R58" s="16" t="s">
        <v>264</v>
      </c>
      <c r="S58" s="16" t="s">
        <v>304</v>
      </c>
      <c r="T58" s="16" t="s">
        <v>304</v>
      </c>
      <c r="U58" s="55" t="s">
        <v>376</v>
      </c>
      <c r="V58" s="24"/>
      <c r="X58" s="339"/>
    </row>
    <row r="59" spans="16:25" ht="18" customHeight="1" x14ac:dyDescent="0.2">
      <c r="P59" s="338">
        <f>'別紙1 活動計画書'!O140</f>
        <v>0</v>
      </c>
      <c r="Q59" s="332">
        <v>54</v>
      </c>
      <c r="R59" s="16" t="s">
        <v>264</v>
      </c>
      <c r="S59" s="16" t="s">
        <v>304</v>
      </c>
      <c r="T59" s="16" t="s">
        <v>304</v>
      </c>
      <c r="U59" s="16" t="s">
        <v>307</v>
      </c>
      <c r="V59" s="24"/>
      <c r="X59" s="337"/>
    </row>
    <row r="60" spans="16:25" ht="18" customHeight="1" x14ac:dyDescent="0.2">
      <c r="P60" s="338">
        <f>'別紙1 活動計画書'!O141</f>
        <v>0</v>
      </c>
      <c r="Q60" s="332">
        <v>55</v>
      </c>
      <c r="R60" s="16" t="s">
        <v>264</v>
      </c>
      <c r="S60" s="16" t="s">
        <v>304</v>
      </c>
      <c r="T60" s="16" t="s">
        <v>304</v>
      </c>
      <c r="U60" s="16" t="s">
        <v>309</v>
      </c>
      <c r="V60" s="24"/>
      <c r="X60" s="337"/>
    </row>
    <row r="61" spans="16:25" ht="18" customHeight="1" x14ac:dyDescent="0.2">
      <c r="P61" s="338">
        <f>'別紙1 活動計画書'!O142</f>
        <v>0</v>
      </c>
      <c r="Q61" s="332">
        <v>56</v>
      </c>
      <c r="R61" s="16" t="s">
        <v>264</v>
      </c>
      <c r="S61" s="16" t="s">
        <v>304</v>
      </c>
      <c r="T61" s="16" t="s">
        <v>304</v>
      </c>
      <c r="U61" s="16" t="s">
        <v>311</v>
      </c>
      <c r="V61" s="24"/>
      <c r="X61" s="337"/>
    </row>
    <row r="62" spans="16:25" ht="18" customHeight="1" x14ac:dyDescent="0.2">
      <c r="P62" s="338">
        <f>'別紙1 活動計画書'!O143</f>
        <v>0</v>
      </c>
      <c r="Q62" s="332">
        <v>57</v>
      </c>
      <c r="R62" s="16" t="s">
        <v>264</v>
      </c>
      <c r="S62" s="16" t="s">
        <v>304</v>
      </c>
      <c r="T62" s="16" t="s">
        <v>304</v>
      </c>
      <c r="U62" s="16" t="s">
        <v>344</v>
      </c>
      <c r="V62" s="24"/>
      <c r="X62" s="337"/>
    </row>
    <row r="63" spans="16:25" ht="18" customHeight="1" x14ac:dyDescent="0.2">
      <c r="P63" s="338">
        <f>'別紙1 活動計画書'!O144</f>
        <v>0</v>
      </c>
      <c r="Q63" s="345">
        <v>58</v>
      </c>
      <c r="R63" s="16" t="s">
        <v>264</v>
      </c>
      <c r="S63" s="16" t="s">
        <v>304</v>
      </c>
      <c r="T63" s="16" t="s">
        <v>304</v>
      </c>
      <c r="U63" s="16" t="s">
        <v>313</v>
      </c>
      <c r="V63" s="24"/>
      <c r="X63" s="337"/>
    </row>
    <row r="64" spans="16:25" ht="18" customHeight="1" x14ac:dyDescent="0.2">
      <c r="P64" s="338">
        <f>'別紙1 活動計画書'!O145</f>
        <v>0</v>
      </c>
      <c r="Q64" s="346" t="s">
        <v>537</v>
      </c>
      <c r="R64" s="16" t="s">
        <v>264</v>
      </c>
      <c r="S64" s="16" t="s">
        <v>304</v>
      </c>
      <c r="T64" s="16" t="s">
        <v>304</v>
      </c>
      <c r="U64" s="16" t="s">
        <v>538</v>
      </c>
      <c r="V64" s="24"/>
      <c r="X64" s="337"/>
    </row>
    <row r="65" spans="16:24" ht="18" customHeight="1" x14ac:dyDescent="0.2">
      <c r="P65" s="338">
        <f>'別紙1 活動計画書'!O146</f>
        <v>0</v>
      </c>
      <c r="Q65" s="347" t="s">
        <v>539</v>
      </c>
      <c r="R65" s="16" t="s">
        <v>264</v>
      </c>
      <c r="S65" s="16" t="s">
        <v>304</v>
      </c>
      <c r="T65" s="16" t="s">
        <v>304</v>
      </c>
      <c r="U65" s="32" t="s">
        <v>540</v>
      </c>
      <c r="V65" s="24"/>
      <c r="X65" s="344"/>
    </row>
    <row r="66" spans="16:24" ht="18" customHeight="1" x14ac:dyDescent="0.2">
      <c r="P66" s="338">
        <f>'別紙1 活動計画書'!O147</f>
        <v>0</v>
      </c>
      <c r="Q66" s="332">
        <v>59</v>
      </c>
      <c r="R66" s="16" t="s">
        <v>264</v>
      </c>
      <c r="S66" s="16" t="s">
        <v>304</v>
      </c>
      <c r="T66" s="16" t="s">
        <v>304</v>
      </c>
      <c r="U66" s="16" t="s">
        <v>315</v>
      </c>
      <c r="V66" s="24"/>
      <c r="X66" s="337"/>
    </row>
    <row r="67" spans="16:24" ht="18" customHeight="1" x14ac:dyDescent="0.2">
      <c r="P67" s="338">
        <f>'別紙1 活動計画書'!O149</f>
        <v>0</v>
      </c>
      <c r="Q67" s="332">
        <v>60</v>
      </c>
      <c r="R67" s="16" t="s">
        <v>264</v>
      </c>
      <c r="S67" s="16" t="s">
        <v>304</v>
      </c>
      <c r="T67" s="16" t="s">
        <v>304</v>
      </c>
      <c r="U67" s="16" t="s">
        <v>541</v>
      </c>
      <c r="V67" s="24"/>
      <c r="X67" s="337"/>
    </row>
    <row r="68" spans="16:24" ht="18" customHeight="1" x14ac:dyDescent="0.2">
      <c r="P68" s="338" t="str">
        <f>IF(COUNTIF('別紙1 活動計画書'!$D$173:$D$183,【選択肢】!#REF!),"○","")</f>
        <v/>
      </c>
      <c r="Q68" s="332">
        <v>61</v>
      </c>
      <c r="R68" s="16" t="s">
        <v>317</v>
      </c>
      <c r="S68" s="16" t="s">
        <v>117</v>
      </c>
      <c r="T68" s="16" t="s">
        <v>2</v>
      </c>
      <c r="U68" s="16" t="s">
        <v>318</v>
      </c>
      <c r="V68" s="24"/>
      <c r="X68" s="337"/>
    </row>
    <row r="69" spans="16:24" ht="18" customHeight="1" x14ac:dyDescent="0.2">
      <c r="P69" s="338" t="str">
        <f>IF(COUNTIF('別紙1 活動計画書'!$D$173:$D$183,【選択肢】!#REF!),"○","")</f>
        <v/>
      </c>
      <c r="Q69" s="332">
        <v>62</v>
      </c>
      <c r="R69" s="16" t="s">
        <v>317</v>
      </c>
      <c r="S69" s="16" t="s">
        <v>117</v>
      </c>
      <c r="T69" s="16" t="s">
        <v>2</v>
      </c>
      <c r="U69" s="16" t="s">
        <v>320</v>
      </c>
      <c r="V69" s="24"/>
      <c r="X69" s="337"/>
    </row>
    <row r="70" spans="16:24" ht="18" customHeight="1" x14ac:dyDescent="0.2">
      <c r="P70" s="338" t="str">
        <f>IF(COUNTIF('別紙1 活動計画書'!$D$173:$D$183,【選択肢】!#REF!),"○","")</f>
        <v/>
      </c>
      <c r="Q70" s="332">
        <v>63</v>
      </c>
      <c r="R70" s="16" t="s">
        <v>317</v>
      </c>
      <c r="S70" s="16" t="s">
        <v>117</v>
      </c>
      <c r="T70" s="16" t="s">
        <v>3</v>
      </c>
      <c r="U70" s="16" t="s">
        <v>322</v>
      </c>
      <c r="V70" s="24"/>
      <c r="X70" s="337"/>
    </row>
    <row r="71" spans="16:24" ht="18" customHeight="1" x14ac:dyDescent="0.2">
      <c r="P71" s="338" t="str">
        <f>IF(COUNTIF('別紙1 活動計画書'!$D$173:$D$183,【選択肢】!#REF!),"○","")</f>
        <v/>
      </c>
      <c r="Q71" s="332">
        <v>64</v>
      </c>
      <c r="R71" s="16" t="s">
        <v>317</v>
      </c>
      <c r="S71" s="16" t="s">
        <v>117</v>
      </c>
      <c r="T71" s="16" t="s">
        <v>3</v>
      </c>
      <c r="U71" s="16" t="s">
        <v>324</v>
      </c>
      <c r="V71" s="24"/>
      <c r="X71" s="337"/>
    </row>
    <row r="72" spans="16:24" ht="17.5" x14ac:dyDescent="0.2">
      <c r="P72" s="338" t="str">
        <f>IF(COUNTIF('別紙1 活動計画書'!$D$173:$D$183,【選択肢】!#REF!),"○","")</f>
        <v/>
      </c>
      <c r="Q72" s="332">
        <v>65</v>
      </c>
      <c r="R72" s="16" t="s">
        <v>317</v>
      </c>
      <c r="S72" s="16" t="s">
        <v>117</v>
      </c>
      <c r="T72" s="16" t="s">
        <v>4</v>
      </c>
      <c r="U72" s="16" t="s">
        <v>326</v>
      </c>
      <c r="V72" s="24"/>
    </row>
    <row r="73" spans="16:24" ht="17.5" x14ac:dyDescent="0.2">
      <c r="P73" s="338" t="str">
        <f>IF(COUNTIF('別紙1 活動計画書'!$D$173:$D$183,【選択肢】!#REF!),"○","")</f>
        <v/>
      </c>
      <c r="Q73" s="348">
        <v>66</v>
      </c>
      <c r="R73" s="31" t="s">
        <v>317</v>
      </c>
      <c r="S73" s="31" t="s">
        <v>117</v>
      </c>
      <c r="T73" s="31" t="s">
        <v>4</v>
      </c>
      <c r="U73" s="31" t="s">
        <v>328</v>
      </c>
      <c r="V73" s="24"/>
    </row>
    <row r="74" spans="16:24" x14ac:dyDescent="0.2">
      <c r="P74" s="503" t="s">
        <v>182</v>
      </c>
      <c r="Q74" s="349"/>
      <c r="R74" s="36"/>
      <c r="S74" s="36"/>
      <c r="T74" s="36"/>
      <c r="U74" s="36"/>
      <c r="V74" s="36"/>
    </row>
    <row r="75" spans="16:24" x14ac:dyDescent="0.2">
      <c r="P75" s="503" t="s">
        <v>182</v>
      </c>
      <c r="Q75" s="504"/>
      <c r="R75" s="505"/>
      <c r="S75" s="505"/>
      <c r="T75" s="505"/>
      <c r="U75" s="505"/>
      <c r="V75" s="36"/>
    </row>
    <row r="76" spans="16:24" x14ac:dyDescent="0.2">
      <c r="P76" s="503" t="s">
        <v>182</v>
      </c>
      <c r="Q76" s="504"/>
      <c r="R76" s="505"/>
      <c r="S76" s="505"/>
      <c r="T76" s="505"/>
      <c r="U76" s="505"/>
      <c r="V76" s="36"/>
    </row>
    <row r="77" spans="16:24" x14ac:dyDescent="0.2">
      <c r="P77" s="503" t="s">
        <v>182</v>
      </c>
      <c r="Q77" s="504"/>
      <c r="R77" s="505"/>
      <c r="S77" s="505"/>
      <c r="T77" s="505"/>
      <c r="U77" s="505"/>
      <c r="V77" s="36"/>
    </row>
    <row r="78" spans="16:24" x14ac:dyDescent="0.2">
      <c r="P78" s="503" t="s">
        <v>182</v>
      </c>
      <c r="Q78" s="504"/>
      <c r="R78" s="505"/>
      <c r="S78" s="505"/>
      <c r="T78" s="505"/>
      <c r="U78" s="505"/>
      <c r="V78" s="36"/>
    </row>
    <row r="79" spans="16:24" x14ac:dyDescent="0.2">
      <c r="P79" s="503" t="s">
        <v>182</v>
      </c>
      <c r="Q79" s="504"/>
      <c r="R79" s="505"/>
      <c r="S79" s="505"/>
      <c r="T79" s="505"/>
      <c r="U79" s="505"/>
      <c r="V79" s="36"/>
    </row>
    <row r="80" spans="16:24" x14ac:dyDescent="0.2">
      <c r="P80" s="503" t="s">
        <v>182</v>
      </c>
      <c r="Q80" s="504"/>
      <c r="R80" s="505"/>
      <c r="S80" s="505"/>
      <c r="T80" s="505"/>
      <c r="U80" s="505"/>
      <c r="V80" s="36"/>
    </row>
    <row r="81" spans="16:22" x14ac:dyDescent="0.2">
      <c r="P81" s="503" t="s">
        <v>182</v>
      </c>
      <c r="Q81" s="504"/>
      <c r="R81" s="505"/>
      <c r="S81" s="505"/>
      <c r="T81" s="505"/>
      <c r="U81" s="505"/>
      <c r="V81" s="36"/>
    </row>
    <row r="82" spans="16:22" x14ac:dyDescent="0.2">
      <c r="P82" s="503" t="s">
        <v>182</v>
      </c>
      <c r="Q82" s="504"/>
      <c r="R82" s="505"/>
      <c r="S82" s="505"/>
      <c r="T82" s="505"/>
      <c r="U82" s="505"/>
      <c r="V82" s="36"/>
    </row>
    <row r="83" spans="16:22" x14ac:dyDescent="0.2">
      <c r="P83" s="503" t="s">
        <v>182</v>
      </c>
      <c r="Q83" s="504"/>
      <c r="R83" s="505"/>
      <c r="S83" s="505"/>
      <c r="T83" s="505"/>
      <c r="U83" s="505"/>
      <c r="V83" s="36"/>
    </row>
    <row r="84" spans="16:22" x14ac:dyDescent="0.2">
      <c r="P84" s="503" t="s">
        <v>182</v>
      </c>
      <c r="Q84" s="504"/>
      <c r="R84" s="505"/>
      <c r="S84" s="505"/>
      <c r="T84" s="505"/>
      <c r="U84" s="505"/>
      <c r="V84" s="36"/>
    </row>
    <row r="85" spans="16:22" x14ac:dyDescent="0.2">
      <c r="P85" s="503" t="s">
        <v>182</v>
      </c>
      <c r="Q85" s="504"/>
      <c r="R85" s="505"/>
      <c r="S85" s="505"/>
      <c r="T85" s="505"/>
      <c r="U85" s="505"/>
      <c r="V85" s="36"/>
    </row>
    <row r="86" spans="16:22" x14ac:dyDescent="0.2">
      <c r="P86" s="503" t="s">
        <v>182</v>
      </c>
      <c r="Q86" s="504"/>
      <c r="R86" s="505"/>
      <c r="S86" s="505"/>
      <c r="T86" s="505"/>
      <c r="U86" s="505"/>
      <c r="V86" s="36"/>
    </row>
    <row r="87" spans="16:22" x14ac:dyDescent="0.2">
      <c r="P87" s="503" t="s">
        <v>182</v>
      </c>
      <c r="Q87" s="504"/>
      <c r="R87" s="505"/>
      <c r="S87" s="505"/>
      <c r="T87" s="505"/>
      <c r="U87" s="505"/>
      <c r="V87" s="36"/>
    </row>
    <row r="88" spans="16:22" x14ac:dyDescent="0.2">
      <c r="P88" s="503" t="s">
        <v>182</v>
      </c>
      <c r="Q88" s="504"/>
      <c r="R88" s="505"/>
      <c r="S88" s="505"/>
      <c r="T88" s="505"/>
      <c r="U88" s="505"/>
      <c r="V88" s="36"/>
    </row>
    <row r="89" spans="16:22" x14ac:dyDescent="0.2">
      <c r="P89" s="503" t="s">
        <v>182</v>
      </c>
      <c r="Q89" s="350"/>
      <c r="R89" s="37"/>
      <c r="S89" s="37"/>
      <c r="T89" s="37"/>
      <c r="U89" s="37"/>
      <c r="V89" s="36"/>
    </row>
    <row r="90" spans="16:22" x14ac:dyDescent="0.2">
      <c r="Q90" s="38"/>
      <c r="R90" s="38"/>
      <c r="S90" s="38" t="s">
        <v>330</v>
      </c>
      <c r="T90" s="38"/>
      <c r="U90" s="38"/>
      <c r="V90" s="39"/>
    </row>
    <row r="105" spans="16:21" x14ac:dyDescent="0.2">
      <c r="P105" s="331" t="str" cm="1">
        <f t="array" ref="P105:U135">_xlfn._xlws.FILTER(P3:U89,P3:P89="○","")</f>
        <v>○</v>
      </c>
      <c r="Q105" s="351">
        <v>200</v>
      </c>
      <c r="R105" s="352" t="str">
        <v>-</v>
      </c>
      <c r="S105" s="352" t="str">
        <v>事務処理</v>
      </c>
      <c r="T105" s="352" t="str">
        <v>事務処理</v>
      </c>
      <c r="U105" s="352" t="str">
        <v>200 事務処理</v>
      </c>
    </row>
    <row r="106" spans="16:21" x14ac:dyDescent="0.2">
      <c r="P106" s="331" t="str">
        <v>○</v>
      </c>
      <c r="Q106" s="351">
        <v>300</v>
      </c>
      <c r="R106" s="352" t="str">
        <v>-</v>
      </c>
      <c r="S106" s="352" t="str">
        <v>会議</v>
      </c>
      <c r="T106" s="352" t="str">
        <v>会議</v>
      </c>
      <c r="U106" s="352" t="str">
        <v>300 会議</v>
      </c>
    </row>
    <row r="107" spans="16:21" x14ac:dyDescent="0.2">
      <c r="P107" s="331" t="str">
        <v>○</v>
      </c>
      <c r="Q107" s="351">
        <v>3</v>
      </c>
      <c r="R107" s="352" t="str">
        <v>農地維持</v>
      </c>
      <c r="S107" s="352" t="str">
        <v>研修</v>
      </c>
      <c r="T107" s="352" t="str">
        <v>研修</v>
      </c>
      <c r="U107" s="352" t="str">
        <v>3 事務・組織運営等に関する研修、機械の安全使用に関する研修</v>
      </c>
    </row>
    <row r="108" spans="16:21" x14ac:dyDescent="0.2">
      <c r="P108" s="331" t="str">
        <v>○</v>
      </c>
      <c r="Q108" s="351">
        <v>6</v>
      </c>
      <c r="R108" s="352" t="str">
        <v>農地維持</v>
      </c>
      <c r="S108" s="352" t="str">
        <v>実践活動</v>
      </c>
      <c r="T108" s="352" t="str">
        <v>農用地</v>
      </c>
      <c r="U108" s="352" t="str">
        <v>6 鳥獣害防護柵等の保守管理</v>
      </c>
    </row>
    <row r="109" spans="16:21" x14ac:dyDescent="0.2">
      <c r="P109" s="331" t="str">
        <v>○</v>
      </c>
      <c r="Q109" s="351">
        <v>9</v>
      </c>
      <c r="R109" s="352" t="str">
        <v>農地維持</v>
      </c>
      <c r="S109" s="352" t="str">
        <v>実践活動</v>
      </c>
      <c r="T109" s="352" t="str">
        <v>水路</v>
      </c>
      <c r="U109" s="352" t="str">
        <v>9 水路附帯施設の保守管理</v>
      </c>
    </row>
    <row r="110" spans="16:21" x14ac:dyDescent="0.2">
      <c r="P110" s="331" t="str">
        <v>○</v>
      </c>
      <c r="Q110" s="351">
        <v>11</v>
      </c>
      <c r="R110" s="352" t="str">
        <v>農地維持</v>
      </c>
      <c r="S110" s="352" t="str">
        <v>実践活動</v>
      </c>
      <c r="T110" s="352" t="str">
        <v>農道</v>
      </c>
      <c r="U110" s="352" t="str">
        <v>11 農道側溝の泥上げ</v>
      </c>
    </row>
    <row r="111" spans="16:21" x14ac:dyDescent="0.2">
      <c r="P111" s="331" t="str">
        <v>○</v>
      </c>
      <c r="Q111" s="351">
        <v>12</v>
      </c>
      <c r="R111" s="352" t="str">
        <v>農地維持</v>
      </c>
      <c r="S111" s="352" t="str">
        <v>実践活動</v>
      </c>
      <c r="T111" s="352" t="str">
        <v>農道</v>
      </c>
      <c r="U111" s="352" t="str">
        <v>12 路面の維持</v>
      </c>
    </row>
    <row r="112" spans="16:21" x14ac:dyDescent="0.2">
      <c r="P112" s="331" t="str">
        <v>○</v>
      </c>
      <c r="Q112" s="351">
        <v>14</v>
      </c>
      <c r="R112" s="352" t="str">
        <v>農地維持</v>
      </c>
      <c r="S112" s="352" t="str">
        <v>実践活動</v>
      </c>
      <c r="T112" s="352" t="str">
        <v>ため池</v>
      </c>
      <c r="U112" s="352" t="str">
        <v>14 ため池の泥上げ</v>
      </c>
    </row>
    <row r="113" spans="16:21" x14ac:dyDescent="0.2">
      <c r="P113" s="331" t="str">
        <v>○</v>
      </c>
      <c r="Q113" s="351">
        <v>15</v>
      </c>
      <c r="R113" s="352" t="str">
        <v>農地維持</v>
      </c>
      <c r="S113" s="352" t="str">
        <v>実践活動</v>
      </c>
      <c r="T113" s="352" t="str">
        <v>ため池</v>
      </c>
      <c r="U113" s="352" t="str">
        <v>15 ため池附帯施設の保守管理</v>
      </c>
    </row>
    <row r="114" spans="16:21" x14ac:dyDescent="0.2">
      <c r="P114" s="331" t="str">
        <v>○</v>
      </c>
      <c r="Q114" s="351">
        <v>16</v>
      </c>
      <c r="R114" s="352" t="str">
        <v>農地維持</v>
      </c>
      <c r="S114" s="352" t="str">
        <v>実践活動</v>
      </c>
      <c r="T114" s="352" t="str">
        <v>共通</v>
      </c>
      <c r="U114" s="352" t="str">
        <v>16 異常気象時の対応</v>
      </c>
    </row>
    <row r="115" spans="16:21" x14ac:dyDescent="0.2">
      <c r="P115" s="331" t="str">
        <v>○</v>
      </c>
      <c r="Q115" s="351">
        <v>29</v>
      </c>
      <c r="R115" s="352" t="str">
        <v>共同</v>
      </c>
      <c r="S115" s="352" t="str">
        <v>研修</v>
      </c>
      <c r="T115" s="352" t="str">
        <v>研修</v>
      </c>
      <c r="U115" s="352" t="str">
        <v>29 機能診断・補修技術等に関する研修</v>
      </c>
    </row>
    <row r="116" spans="16:21" x14ac:dyDescent="0.2">
      <c r="P116" s="331" t="str">
        <v>○</v>
      </c>
      <c r="Q116" s="351">
        <v>30</v>
      </c>
      <c r="R116" s="352" t="str">
        <v>共同</v>
      </c>
      <c r="S116" s="352" t="str">
        <v>実践活動</v>
      </c>
      <c r="T116" s="352" t="str">
        <v>農用地</v>
      </c>
      <c r="U116" s="352" t="str">
        <v>30 農用地の軽微な補修等</v>
      </c>
    </row>
    <row r="117" spans="16:21" x14ac:dyDescent="0.2">
      <c r="P117" s="331" t="str">
        <v>○</v>
      </c>
      <c r="Q117" s="351">
        <v>31</v>
      </c>
      <c r="R117" s="352" t="str">
        <v>共同</v>
      </c>
      <c r="S117" s="352" t="str">
        <v>実践活動</v>
      </c>
      <c r="T117" s="352" t="str">
        <v>水路</v>
      </c>
      <c r="U117" s="352" t="str">
        <v>31 水路の軽微な補修等</v>
      </c>
    </row>
    <row r="118" spans="16:21" x14ac:dyDescent="0.2">
      <c r="P118" s="331" t="str">
        <v>○</v>
      </c>
      <c r="Q118" s="351">
        <v>32</v>
      </c>
      <c r="R118" s="352" t="str">
        <v>共同</v>
      </c>
      <c r="S118" s="352" t="str">
        <v>実践活動</v>
      </c>
      <c r="T118" s="352" t="str">
        <v>農道</v>
      </c>
      <c r="U118" s="352" t="str">
        <v>32 農道の軽微な補修等</v>
      </c>
    </row>
    <row r="119" spans="16:21" x14ac:dyDescent="0.2">
      <c r="P119" s="331" t="str">
        <v>○</v>
      </c>
      <c r="Q119" s="351">
        <v>33</v>
      </c>
      <c r="R119" s="352" t="str">
        <v>共同</v>
      </c>
      <c r="S119" s="352" t="str">
        <v>実践活動</v>
      </c>
      <c r="T119" s="352" t="str">
        <v>ため池</v>
      </c>
      <c r="U119" s="352" t="str">
        <v>33 ため池の軽微な補修等</v>
      </c>
    </row>
    <row r="120" spans="16:21" x14ac:dyDescent="0.2">
      <c r="P120" s="331" t="str">
        <v>○</v>
      </c>
      <c r="Q120" s="351">
        <v>0</v>
      </c>
      <c r="R120" s="352">
        <v>0</v>
      </c>
      <c r="S120" s="352">
        <v>0</v>
      </c>
      <c r="T120" s="352">
        <v>0</v>
      </c>
      <c r="U120" s="352">
        <v>0</v>
      </c>
    </row>
    <row r="121" spans="16:21" x14ac:dyDescent="0.2">
      <c r="P121" s="331" t="str">
        <v>○</v>
      </c>
      <c r="Q121" s="351">
        <v>0</v>
      </c>
      <c r="R121" s="352">
        <v>0</v>
      </c>
      <c r="S121" s="352">
        <v>0</v>
      </c>
      <c r="T121" s="352">
        <v>0</v>
      </c>
      <c r="U121" s="352">
        <v>0</v>
      </c>
    </row>
    <row r="122" spans="16:21" x14ac:dyDescent="0.2">
      <c r="P122" s="331" t="str">
        <v>○</v>
      </c>
      <c r="Q122" s="351">
        <v>0</v>
      </c>
      <c r="R122" s="352">
        <v>0</v>
      </c>
      <c r="S122" s="352">
        <v>0</v>
      </c>
      <c r="T122" s="352">
        <v>0</v>
      </c>
      <c r="U122" s="352">
        <v>0</v>
      </c>
    </row>
    <row r="123" spans="16:21" x14ac:dyDescent="0.2">
      <c r="P123" s="331" t="str">
        <v>○</v>
      </c>
      <c r="Q123" s="351">
        <v>0</v>
      </c>
      <c r="R123" s="352">
        <v>0</v>
      </c>
      <c r="S123" s="352">
        <v>0</v>
      </c>
      <c r="T123" s="352">
        <v>0</v>
      </c>
      <c r="U123" s="352">
        <v>0</v>
      </c>
    </row>
    <row r="124" spans="16:21" x14ac:dyDescent="0.2">
      <c r="P124" s="331" t="str">
        <v>○</v>
      </c>
      <c r="Q124" s="351">
        <v>0</v>
      </c>
      <c r="R124" s="352">
        <v>0</v>
      </c>
      <c r="S124" s="352">
        <v>0</v>
      </c>
      <c r="T124" s="352">
        <v>0</v>
      </c>
      <c r="U124" s="352">
        <v>0</v>
      </c>
    </row>
    <row r="125" spans="16:21" x14ac:dyDescent="0.2">
      <c r="P125" s="331" t="str">
        <v>○</v>
      </c>
      <c r="Q125" s="351">
        <v>0</v>
      </c>
      <c r="R125" s="352">
        <v>0</v>
      </c>
      <c r="S125" s="352">
        <v>0</v>
      </c>
      <c r="T125" s="352">
        <v>0</v>
      </c>
      <c r="U125" s="352">
        <v>0</v>
      </c>
    </row>
    <row r="126" spans="16:21" x14ac:dyDescent="0.2">
      <c r="P126" s="331" t="str">
        <v>○</v>
      </c>
      <c r="Q126" s="351">
        <v>0</v>
      </c>
      <c r="R126" s="352">
        <v>0</v>
      </c>
      <c r="S126" s="352">
        <v>0</v>
      </c>
      <c r="T126" s="352">
        <v>0</v>
      </c>
      <c r="U126" s="352">
        <v>0</v>
      </c>
    </row>
    <row r="127" spans="16:21" x14ac:dyDescent="0.2">
      <c r="P127" s="331" t="str">
        <v>○</v>
      </c>
      <c r="Q127" s="351">
        <v>0</v>
      </c>
      <c r="R127" s="352">
        <v>0</v>
      </c>
      <c r="S127" s="352">
        <v>0</v>
      </c>
      <c r="T127" s="352">
        <v>0</v>
      </c>
      <c r="U127" s="352">
        <v>0</v>
      </c>
    </row>
    <row r="128" spans="16:21" x14ac:dyDescent="0.2">
      <c r="P128" s="331" t="str">
        <v>○</v>
      </c>
      <c r="Q128" s="351">
        <v>0</v>
      </c>
      <c r="R128" s="352">
        <v>0</v>
      </c>
      <c r="S128" s="352">
        <v>0</v>
      </c>
      <c r="T128" s="352">
        <v>0</v>
      </c>
      <c r="U128" s="352">
        <v>0</v>
      </c>
    </row>
    <row r="129" spans="16:21" x14ac:dyDescent="0.2">
      <c r="P129" s="331" t="str">
        <v>○</v>
      </c>
      <c r="Q129" s="351">
        <v>0</v>
      </c>
      <c r="R129" s="352">
        <v>0</v>
      </c>
      <c r="S129" s="352">
        <v>0</v>
      </c>
      <c r="T129" s="352">
        <v>0</v>
      </c>
      <c r="U129" s="352">
        <v>0</v>
      </c>
    </row>
    <row r="130" spans="16:21" x14ac:dyDescent="0.2">
      <c r="P130" s="331" t="str">
        <v>○</v>
      </c>
      <c r="Q130" s="351">
        <v>0</v>
      </c>
      <c r="R130" s="352">
        <v>0</v>
      </c>
      <c r="S130" s="352">
        <v>0</v>
      </c>
      <c r="T130" s="352">
        <v>0</v>
      </c>
      <c r="U130" s="352">
        <v>0</v>
      </c>
    </row>
    <row r="131" spans="16:21" x14ac:dyDescent="0.2">
      <c r="P131" s="331" t="str">
        <v>○</v>
      </c>
      <c r="Q131" s="351">
        <v>0</v>
      </c>
      <c r="R131" s="352">
        <v>0</v>
      </c>
      <c r="S131" s="352">
        <v>0</v>
      </c>
      <c r="T131" s="352">
        <v>0</v>
      </c>
      <c r="U131" s="352">
        <v>0</v>
      </c>
    </row>
    <row r="132" spans="16:21" x14ac:dyDescent="0.2">
      <c r="P132" s="331" t="str">
        <v>○</v>
      </c>
      <c r="Q132" s="351">
        <v>0</v>
      </c>
      <c r="R132" s="352">
        <v>0</v>
      </c>
      <c r="S132" s="352">
        <v>0</v>
      </c>
      <c r="T132" s="352">
        <v>0</v>
      </c>
      <c r="U132" s="352">
        <v>0</v>
      </c>
    </row>
    <row r="133" spans="16:21" x14ac:dyDescent="0.2">
      <c r="P133" s="331" t="str">
        <v>○</v>
      </c>
      <c r="Q133" s="351">
        <v>0</v>
      </c>
      <c r="R133" s="352">
        <v>0</v>
      </c>
      <c r="S133" s="352">
        <v>0</v>
      </c>
      <c r="T133" s="352">
        <v>0</v>
      </c>
      <c r="U133" s="352">
        <v>0</v>
      </c>
    </row>
    <row r="134" spans="16:21" x14ac:dyDescent="0.2">
      <c r="P134" s="331" t="str">
        <v>○</v>
      </c>
      <c r="Q134" s="351">
        <v>0</v>
      </c>
      <c r="R134" s="352">
        <v>0</v>
      </c>
      <c r="S134" s="352">
        <v>0</v>
      </c>
      <c r="T134" s="352">
        <v>0</v>
      </c>
      <c r="U134" s="352">
        <v>0</v>
      </c>
    </row>
    <row r="135" spans="16:21" x14ac:dyDescent="0.2">
      <c r="P135" s="331" t="str">
        <v>○</v>
      </c>
      <c r="Q135" s="351">
        <v>0</v>
      </c>
      <c r="R135" s="352">
        <v>0</v>
      </c>
      <c r="S135" s="352">
        <v>0</v>
      </c>
      <c r="T135" s="352">
        <v>0</v>
      </c>
      <c r="U135" s="352">
        <v>0</v>
      </c>
    </row>
    <row r="136" spans="16:21" x14ac:dyDescent="0.2">
      <c r="P136" s="331"/>
      <c r="Q136" s="351"/>
      <c r="R136" s="352"/>
      <c r="S136" s="352"/>
      <c r="T136" s="352"/>
      <c r="U136" s="352"/>
    </row>
    <row r="137" spans="16:21" x14ac:dyDescent="0.2">
      <c r="P137" s="331"/>
      <c r="Q137" s="351"/>
      <c r="R137" s="352"/>
      <c r="S137" s="352"/>
      <c r="T137" s="352"/>
      <c r="U137" s="352"/>
    </row>
    <row r="138" spans="16:21" x14ac:dyDescent="0.2">
      <c r="P138" s="331"/>
      <c r="Q138" s="351"/>
      <c r="R138" s="352"/>
      <c r="S138" s="352"/>
      <c r="T138" s="352"/>
      <c r="U138" s="352"/>
    </row>
    <row r="139" spans="16:21" x14ac:dyDescent="0.2">
      <c r="P139" s="331"/>
      <c r="Q139" s="351"/>
      <c r="R139" s="352"/>
      <c r="S139" s="352"/>
      <c r="T139" s="352"/>
      <c r="U139" s="352"/>
    </row>
    <row r="140" spans="16:21" x14ac:dyDescent="0.2">
      <c r="P140" s="331"/>
      <c r="Q140" s="351"/>
      <c r="R140" s="352"/>
      <c r="S140" s="352"/>
      <c r="T140" s="352"/>
      <c r="U140" s="352"/>
    </row>
    <row r="141" spans="16:21" x14ac:dyDescent="0.2">
      <c r="P141" s="331"/>
      <c r="Q141" s="351"/>
      <c r="R141" s="352"/>
      <c r="S141" s="352"/>
      <c r="T141" s="352"/>
      <c r="U141" s="352"/>
    </row>
    <row r="142" spans="16:21" x14ac:dyDescent="0.2">
      <c r="P142" s="331"/>
      <c r="Q142" s="351"/>
      <c r="R142" s="352"/>
      <c r="S142" s="352"/>
      <c r="T142" s="352"/>
      <c r="U142" s="352"/>
    </row>
    <row r="143" spans="16:21" x14ac:dyDescent="0.2">
      <c r="P143" s="331"/>
      <c r="Q143" s="351"/>
      <c r="R143" s="352"/>
      <c r="S143" s="352"/>
      <c r="T143" s="352"/>
      <c r="U143" s="352"/>
    </row>
    <row r="144" spans="16:21" x14ac:dyDescent="0.2">
      <c r="P144" s="331"/>
      <c r="Q144" s="351"/>
      <c r="R144" s="352"/>
      <c r="S144" s="352"/>
      <c r="T144" s="352"/>
      <c r="U144" s="352"/>
    </row>
    <row r="145" spans="16:21" x14ac:dyDescent="0.2">
      <c r="P145" s="331"/>
      <c r="Q145" s="351"/>
      <c r="R145" s="352"/>
      <c r="S145" s="352"/>
      <c r="T145" s="352"/>
      <c r="U145" s="352"/>
    </row>
    <row r="146" spans="16:21" x14ac:dyDescent="0.2">
      <c r="P146" s="331"/>
      <c r="Q146" s="351"/>
      <c r="R146" s="352"/>
      <c r="S146" s="352"/>
      <c r="T146" s="352"/>
      <c r="U146" s="352"/>
    </row>
    <row r="147" spans="16:21" x14ac:dyDescent="0.2">
      <c r="P147" s="331"/>
      <c r="Q147" s="351"/>
      <c r="R147" s="352"/>
      <c r="S147" s="352"/>
      <c r="T147" s="352"/>
      <c r="U147" s="352"/>
    </row>
    <row r="148" spans="16:21" x14ac:dyDescent="0.2">
      <c r="P148" s="331"/>
      <c r="Q148" s="351"/>
      <c r="R148" s="352"/>
      <c r="S148" s="352"/>
      <c r="T148" s="352"/>
      <c r="U148" s="352"/>
    </row>
    <row r="149" spans="16:21" x14ac:dyDescent="0.2">
      <c r="P149" s="331"/>
      <c r="Q149" s="351"/>
      <c r="R149" s="352"/>
      <c r="S149" s="352"/>
      <c r="T149" s="352"/>
      <c r="U149" s="352"/>
    </row>
    <row r="150" spans="16:21" x14ac:dyDescent="0.2">
      <c r="P150" s="331"/>
      <c r="Q150" s="351"/>
      <c r="R150" s="352"/>
      <c r="S150" s="352"/>
      <c r="T150" s="352"/>
      <c r="U150" s="352"/>
    </row>
    <row r="151" spans="16:21" x14ac:dyDescent="0.2">
      <c r="P151" s="331"/>
      <c r="Q151" s="351"/>
      <c r="R151" s="352"/>
      <c r="S151" s="352"/>
      <c r="T151" s="352"/>
      <c r="U151" s="352"/>
    </row>
    <row r="152" spans="16:21" x14ac:dyDescent="0.2">
      <c r="P152" s="331"/>
      <c r="Q152" s="351"/>
      <c r="R152" s="352"/>
      <c r="S152" s="352"/>
      <c r="T152" s="352"/>
      <c r="U152" s="352"/>
    </row>
    <row r="153" spans="16:21" x14ac:dyDescent="0.2">
      <c r="P153" s="331"/>
      <c r="Q153" s="351"/>
      <c r="R153" s="352"/>
      <c r="S153" s="352"/>
      <c r="T153" s="352"/>
      <c r="U153" s="352"/>
    </row>
    <row r="154" spans="16:21" x14ac:dyDescent="0.2">
      <c r="P154" s="331"/>
      <c r="Q154" s="351"/>
      <c r="R154" s="352"/>
      <c r="S154" s="352"/>
      <c r="T154" s="352"/>
      <c r="U154" s="352"/>
    </row>
    <row r="155" spans="16:21" x14ac:dyDescent="0.2">
      <c r="P155" s="331"/>
      <c r="Q155" s="351"/>
      <c r="R155" s="352"/>
      <c r="S155" s="352"/>
      <c r="T155" s="352"/>
      <c r="U155" s="352"/>
    </row>
    <row r="156" spans="16:21" x14ac:dyDescent="0.2">
      <c r="P156" s="331"/>
      <c r="Q156" s="351"/>
      <c r="R156" s="352"/>
      <c r="S156" s="352"/>
      <c r="T156" s="352"/>
      <c r="U156" s="352"/>
    </row>
    <row r="157" spans="16:21" x14ac:dyDescent="0.2">
      <c r="P157" s="331"/>
      <c r="Q157" s="351"/>
      <c r="R157" s="352"/>
      <c r="S157" s="352"/>
      <c r="T157" s="352"/>
      <c r="U157" s="352"/>
    </row>
    <row r="158" spans="16:21" x14ac:dyDescent="0.2">
      <c r="P158" s="331"/>
      <c r="Q158" s="351"/>
      <c r="R158" s="352"/>
      <c r="S158" s="352"/>
      <c r="T158" s="352"/>
      <c r="U158" s="352"/>
    </row>
    <row r="159" spans="16:21" x14ac:dyDescent="0.2">
      <c r="P159" s="331"/>
      <c r="Q159" s="351"/>
      <c r="R159" s="352"/>
      <c r="S159" s="352"/>
      <c r="T159" s="352"/>
      <c r="U159" s="352"/>
    </row>
    <row r="160" spans="16:21" x14ac:dyDescent="0.2">
      <c r="P160" s="331"/>
      <c r="Q160" s="351"/>
      <c r="R160" s="352"/>
      <c r="S160" s="352"/>
      <c r="T160" s="352"/>
      <c r="U160" s="352"/>
    </row>
    <row r="161" spans="16:21" x14ac:dyDescent="0.2">
      <c r="P161" s="331"/>
      <c r="Q161" s="351"/>
      <c r="R161" s="352"/>
      <c r="S161" s="352"/>
      <c r="T161" s="352"/>
      <c r="U161" s="352"/>
    </row>
    <row r="162" spans="16:21" x14ac:dyDescent="0.2">
      <c r="P162" s="331"/>
      <c r="Q162" s="351"/>
      <c r="R162" s="352"/>
      <c r="S162" s="352"/>
      <c r="T162" s="352"/>
      <c r="U162" s="352"/>
    </row>
    <row r="163" spans="16:21" x14ac:dyDescent="0.2">
      <c r="P163" s="331"/>
      <c r="Q163" s="351"/>
      <c r="R163" s="352"/>
      <c r="S163" s="352"/>
      <c r="T163" s="352"/>
      <c r="U163" s="352"/>
    </row>
    <row r="164" spans="16:21" x14ac:dyDescent="0.2">
      <c r="P164" s="331"/>
      <c r="Q164" s="351"/>
      <c r="R164" s="352"/>
      <c r="S164" s="352"/>
      <c r="T164" s="352"/>
      <c r="U164" s="352"/>
    </row>
    <row r="165" spans="16:21" x14ac:dyDescent="0.2">
      <c r="P165" s="331"/>
      <c r="Q165" s="351"/>
      <c r="R165" s="352"/>
      <c r="S165" s="352"/>
      <c r="T165" s="352"/>
      <c r="U165" s="352"/>
    </row>
    <row r="166" spans="16:21" x14ac:dyDescent="0.2">
      <c r="P166" s="331"/>
      <c r="Q166" s="351"/>
      <c r="R166" s="352"/>
      <c r="S166" s="352"/>
      <c r="T166" s="352"/>
      <c r="U166" s="352"/>
    </row>
    <row r="167" spans="16:21" x14ac:dyDescent="0.2">
      <c r="P167" s="331"/>
      <c r="Q167" s="351"/>
      <c r="R167" s="352"/>
      <c r="S167" s="352"/>
      <c r="T167" s="352"/>
      <c r="U167" s="352"/>
    </row>
    <row r="168" spans="16:21" x14ac:dyDescent="0.2">
      <c r="P168" s="331"/>
      <c r="Q168" s="351"/>
      <c r="R168" s="352"/>
      <c r="S168" s="352"/>
      <c r="T168" s="352"/>
      <c r="U168" s="352"/>
    </row>
    <row r="169" spans="16:21" x14ac:dyDescent="0.2">
      <c r="P169" s="331"/>
      <c r="Q169" s="351"/>
      <c r="R169" s="352"/>
      <c r="S169" s="352"/>
      <c r="T169" s="352"/>
      <c r="U169" s="352"/>
    </row>
    <row r="170" spans="16:21" x14ac:dyDescent="0.2">
      <c r="P170" s="331"/>
      <c r="Q170" s="351"/>
      <c r="R170" s="352"/>
      <c r="S170" s="352"/>
      <c r="T170" s="352"/>
      <c r="U170" s="352"/>
    </row>
    <row r="171" spans="16:21" x14ac:dyDescent="0.2">
      <c r="P171" s="331"/>
      <c r="Q171" s="351"/>
      <c r="R171" s="352"/>
      <c r="S171" s="352"/>
      <c r="T171" s="352"/>
      <c r="U171" s="352"/>
    </row>
    <row r="172" spans="16:21" x14ac:dyDescent="0.2">
      <c r="P172" s="331"/>
      <c r="Q172" s="351"/>
      <c r="R172" s="352"/>
      <c r="S172" s="352"/>
      <c r="T172" s="352"/>
      <c r="U172" s="352"/>
    </row>
    <row r="173" spans="16:21" x14ac:dyDescent="0.2">
      <c r="P173" s="331"/>
      <c r="Q173" s="351"/>
      <c r="R173" s="352"/>
      <c r="S173" s="352"/>
      <c r="T173" s="352"/>
      <c r="U173" s="352"/>
    </row>
    <row r="174" spans="16:21" x14ac:dyDescent="0.2">
      <c r="P174" s="331"/>
      <c r="Q174" s="351"/>
      <c r="R174" s="352"/>
      <c r="S174" s="352"/>
      <c r="T174" s="352"/>
      <c r="U174" s="352"/>
    </row>
    <row r="175" spans="16:21" x14ac:dyDescent="0.2">
      <c r="P175" s="331"/>
      <c r="Q175" s="351"/>
      <c r="R175" s="352"/>
      <c r="S175" s="352"/>
      <c r="T175" s="352"/>
      <c r="U175" s="352"/>
    </row>
    <row r="176" spans="16:21" x14ac:dyDescent="0.2">
      <c r="P176" s="331"/>
      <c r="Q176" s="351"/>
      <c r="R176" s="352"/>
      <c r="S176" s="352"/>
      <c r="T176" s="352"/>
      <c r="U176" s="352"/>
    </row>
    <row r="177" spans="16:21" x14ac:dyDescent="0.2">
      <c r="P177" s="331"/>
      <c r="Q177" s="351"/>
      <c r="R177" s="352"/>
      <c r="S177" s="352"/>
      <c r="T177" s="352"/>
      <c r="U177" s="352"/>
    </row>
    <row r="178" spans="16:21" x14ac:dyDescent="0.2">
      <c r="P178" s="331"/>
      <c r="Q178" s="351"/>
      <c r="R178" s="352"/>
      <c r="S178" s="352"/>
      <c r="T178" s="352"/>
      <c r="U178" s="352"/>
    </row>
    <row r="179" spans="16:21" x14ac:dyDescent="0.2">
      <c r="P179" s="331"/>
      <c r="Q179" s="351"/>
      <c r="R179" s="352"/>
      <c r="S179" s="352"/>
      <c r="T179" s="352"/>
      <c r="U179" s="352"/>
    </row>
    <row r="180" spans="16:21" x14ac:dyDescent="0.2">
      <c r="P180" s="331"/>
      <c r="Q180" s="351"/>
      <c r="R180" s="352"/>
      <c r="S180" s="352"/>
      <c r="T180" s="352"/>
      <c r="U180" s="352"/>
    </row>
    <row r="181" spans="16:21" x14ac:dyDescent="0.2">
      <c r="P181" s="331"/>
      <c r="Q181" s="351"/>
      <c r="R181" s="352"/>
      <c r="S181" s="352"/>
      <c r="T181" s="352"/>
      <c r="U181" s="352"/>
    </row>
    <row r="182" spans="16:21" x14ac:dyDescent="0.2">
      <c r="P182" s="331"/>
      <c r="Q182" s="351"/>
      <c r="R182" s="352"/>
      <c r="S182" s="352"/>
      <c r="T182" s="352"/>
      <c r="U182" s="352"/>
    </row>
    <row r="183" spans="16:21" x14ac:dyDescent="0.2">
      <c r="P183" s="331"/>
      <c r="Q183" s="351"/>
      <c r="R183" s="352"/>
      <c r="S183" s="352"/>
      <c r="T183" s="352"/>
      <c r="U183" s="352"/>
    </row>
    <row r="184" spans="16:21" x14ac:dyDescent="0.2">
      <c r="P184" s="331"/>
      <c r="Q184" s="351"/>
      <c r="R184" s="352"/>
      <c r="S184" s="352"/>
      <c r="T184" s="352"/>
      <c r="U184" s="352"/>
    </row>
    <row r="185" spans="16:21" x14ac:dyDescent="0.2">
      <c r="P185" s="331"/>
      <c r="Q185" s="351"/>
      <c r="R185" s="352"/>
      <c r="S185" s="352"/>
      <c r="T185" s="352"/>
      <c r="U185" s="352"/>
    </row>
    <row r="186" spans="16:21" x14ac:dyDescent="0.2">
      <c r="P186" s="331"/>
      <c r="Q186" s="351"/>
      <c r="R186" s="352"/>
      <c r="S186" s="352"/>
      <c r="T186" s="352"/>
      <c r="U186" s="352"/>
    </row>
    <row r="187" spans="16:21" x14ac:dyDescent="0.2">
      <c r="P187" s="331"/>
      <c r="Q187" s="351"/>
      <c r="R187" s="352"/>
      <c r="S187" s="352"/>
      <c r="T187" s="352"/>
      <c r="U187" s="352"/>
    </row>
    <row r="188" spans="16:21" x14ac:dyDescent="0.2">
      <c r="P188" s="331"/>
      <c r="Q188" s="351"/>
      <c r="R188" s="352"/>
      <c r="S188" s="352"/>
      <c r="T188" s="352"/>
      <c r="U188" s="352"/>
    </row>
    <row r="189" spans="16:21" x14ac:dyDescent="0.2">
      <c r="P189" s="331"/>
      <c r="Q189" s="351"/>
      <c r="R189" s="352"/>
      <c r="S189" s="352"/>
      <c r="T189" s="352"/>
      <c r="U189" s="352"/>
    </row>
    <row r="190" spans="16:21" x14ac:dyDescent="0.2">
      <c r="P190" s="331"/>
      <c r="Q190" s="351"/>
      <c r="R190" s="352"/>
      <c r="S190" s="352"/>
      <c r="T190" s="352"/>
      <c r="U190" s="352"/>
    </row>
    <row r="191" spans="16:21" x14ac:dyDescent="0.2">
      <c r="P191" s="331"/>
      <c r="Q191" s="351"/>
      <c r="R191" s="352"/>
      <c r="S191" s="352"/>
      <c r="T191" s="352"/>
      <c r="U191" s="352"/>
    </row>
    <row r="192" spans="16:21" x14ac:dyDescent="0.2">
      <c r="P192" s="331"/>
      <c r="Q192" s="351"/>
      <c r="R192" s="352"/>
      <c r="S192" s="352"/>
      <c r="T192" s="352"/>
      <c r="U192" s="352"/>
    </row>
    <row r="193" spans="16:21" x14ac:dyDescent="0.2">
      <c r="P193" s="331"/>
      <c r="Q193" s="351"/>
      <c r="R193" s="352"/>
      <c r="S193" s="352"/>
      <c r="T193" s="352"/>
      <c r="U193" s="352"/>
    </row>
    <row r="194" spans="16:21" x14ac:dyDescent="0.2">
      <c r="P194" s="331"/>
      <c r="Q194" s="351"/>
      <c r="R194" s="352"/>
      <c r="S194" s="352"/>
      <c r="T194" s="352"/>
      <c r="U194" s="352"/>
    </row>
    <row r="195" spans="16:21" x14ac:dyDescent="0.2">
      <c r="P195" s="331"/>
      <c r="Q195" s="351"/>
      <c r="R195" s="352"/>
      <c r="S195" s="352"/>
      <c r="T195" s="352"/>
      <c r="U195" s="352"/>
    </row>
    <row r="196" spans="16:21" x14ac:dyDescent="0.2">
      <c r="P196" s="331"/>
      <c r="Q196" s="351"/>
      <c r="R196" s="352"/>
      <c r="S196" s="352"/>
      <c r="T196" s="352"/>
      <c r="U196" s="352"/>
    </row>
    <row r="197" spans="16:21" x14ac:dyDescent="0.2">
      <c r="P197" s="331"/>
      <c r="Q197" s="351"/>
      <c r="R197" s="352"/>
      <c r="S197" s="352"/>
      <c r="T197" s="352"/>
      <c r="U197" s="352"/>
    </row>
    <row r="198" spans="16:21" x14ac:dyDescent="0.2">
      <c r="P198" s="331"/>
      <c r="Q198" s="351"/>
      <c r="R198" s="352"/>
      <c r="S198" s="352"/>
      <c r="T198" s="352"/>
      <c r="U198" s="352"/>
    </row>
    <row r="199" spans="16:21" x14ac:dyDescent="0.2">
      <c r="P199" s="331"/>
      <c r="Q199" s="351"/>
      <c r="R199" s="352"/>
      <c r="S199" s="352"/>
      <c r="T199" s="352"/>
      <c r="U199" s="352"/>
    </row>
    <row r="200" spans="16:21" x14ac:dyDescent="0.2">
      <c r="P200" s="331"/>
      <c r="Q200" s="351"/>
      <c r="R200" s="352"/>
      <c r="S200" s="352"/>
      <c r="T200" s="352"/>
      <c r="U200" s="352"/>
    </row>
    <row r="201" spans="16:21" x14ac:dyDescent="0.2">
      <c r="P201" s="331"/>
      <c r="Q201" s="351"/>
      <c r="R201" s="352"/>
      <c r="S201" s="352"/>
      <c r="T201" s="352"/>
      <c r="U201" s="352"/>
    </row>
    <row r="202" spans="16:21" x14ac:dyDescent="0.2">
      <c r="P202" s="331"/>
      <c r="Q202" s="351"/>
      <c r="R202" s="352"/>
      <c r="S202" s="352"/>
      <c r="T202" s="352"/>
      <c r="U202" s="352"/>
    </row>
    <row r="203" spans="16:21" x14ac:dyDescent="0.2">
      <c r="P203" s="331"/>
      <c r="Q203" s="351"/>
      <c r="R203" s="352"/>
      <c r="S203" s="352"/>
      <c r="T203" s="352"/>
      <c r="U203" s="352"/>
    </row>
    <row r="204" spans="16:21" x14ac:dyDescent="0.2">
      <c r="P204" s="331"/>
      <c r="Q204" s="351"/>
      <c r="R204" s="352"/>
      <c r="S204" s="352"/>
      <c r="T204" s="352"/>
      <c r="U204" s="352"/>
    </row>
    <row r="205" spans="16:21" x14ac:dyDescent="0.2">
      <c r="P205" s="331"/>
      <c r="Q205" s="351"/>
      <c r="R205" s="352"/>
      <c r="S205" s="352"/>
      <c r="T205" s="352"/>
      <c r="U205" s="352"/>
    </row>
    <row r="206" spans="16:21" x14ac:dyDescent="0.2">
      <c r="P206" s="331"/>
      <c r="Q206" s="351"/>
      <c r="R206" s="352"/>
      <c r="S206" s="352"/>
      <c r="T206" s="352"/>
      <c r="U206" s="352"/>
    </row>
    <row r="207" spans="16:21" x14ac:dyDescent="0.2">
      <c r="P207" s="331"/>
      <c r="Q207" s="351"/>
      <c r="R207" s="352"/>
      <c r="S207" s="352"/>
      <c r="T207" s="352"/>
      <c r="U207" s="352"/>
    </row>
    <row r="208" spans="16:21" x14ac:dyDescent="0.2">
      <c r="P208" s="331"/>
      <c r="Q208" s="351"/>
      <c r="R208" s="352"/>
      <c r="S208" s="352"/>
      <c r="T208" s="352"/>
      <c r="U208" s="352"/>
    </row>
    <row r="209" spans="16:21" x14ac:dyDescent="0.2">
      <c r="P209" s="331"/>
      <c r="Q209" s="351"/>
      <c r="R209" s="352"/>
      <c r="S209" s="352"/>
      <c r="T209" s="352"/>
      <c r="U209" s="352"/>
    </row>
    <row r="210" spans="16:21" x14ac:dyDescent="0.2">
      <c r="P210" s="331"/>
      <c r="Q210" s="351"/>
      <c r="R210" s="352"/>
      <c r="S210" s="352"/>
      <c r="T210" s="352"/>
      <c r="U210" s="352"/>
    </row>
    <row r="211" spans="16:21" x14ac:dyDescent="0.2">
      <c r="P211" s="331"/>
      <c r="Q211" s="351"/>
      <c r="R211" s="352"/>
      <c r="S211" s="352"/>
      <c r="T211" s="352"/>
      <c r="U211" s="352"/>
    </row>
    <row r="212" spans="16:21" x14ac:dyDescent="0.2">
      <c r="P212" s="331"/>
      <c r="Q212" s="351"/>
      <c r="R212" s="352"/>
      <c r="S212" s="352"/>
      <c r="T212" s="352"/>
      <c r="U212" s="352"/>
    </row>
    <row r="213" spans="16:21" x14ac:dyDescent="0.2">
      <c r="P213" s="331"/>
      <c r="Q213" s="351"/>
      <c r="R213" s="352"/>
      <c r="S213" s="352"/>
      <c r="T213" s="352"/>
      <c r="U213" s="352"/>
    </row>
    <row r="214" spans="16:21" x14ac:dyDescent="0.2">
      <c r="P214" s="331"/>
      <c r="Q214" s="351"/>
      <c r="R214" s="352"/>
      <c r="S214" s="352"/>
      <c r="T214" s="352"/>
      <c r="U214" s="352"/>
    </row>
    <row r="215" spans="16:21" x14ac:dyDescent="0.2">
      <c r="P215" s="331"/>
      <c r="Q215" s="351"/>
      <c r="R215" s="352"/>
      <c r="S215" s="352"/>
      <c r="T215" s="352"/>
      <c r="U215" s="352"/>
    </row>
    <row r="216" spans="16:21" x14ac:dyDescent="0.2">
      <c r="P216" s="331"/>
      <c r="Q216" s="351"/>
      <c r="R216" s="352"/>
      <c r="S216" s="352"/>
      <c r="T216" s="352"/>
      <c r="U216" s="352"/>
    </row>
    <row r="217" spans="16:21" x14ac:dyDescent="0.2">
      <c r="P217" s="331"/>
      <c r="Q217" s="351"/>
      <c r="R217" s="352"/>
      <c r="S217" s="352"/>
      <c r="T217" s="352"/>
      <c r="U217" s="352"/>
    </row>
    <row r="218" spans="16:21" x14ac:dyDescent="0.2">
      <c r="P218" s="331"/>
      <c r="Q218" s="351"/>
      <c r="R218" s="352"/>
      <c r="S218" s="352"/>
      <c r="T218" s="352"/>
      <c r="U218" s="352"/>
    </row>
    <row r="219" spans="16:21" x14ac:dyDescent="0.2">
      <c r="P219" s="331"/>
      <c r="Q219" s="351"/>
      <c r="R219" s="352"/>
      <c r="S219" s="352"/>
      <c r="T219" s="352"/>
      <c r="U219" s="352"/>
    </row>
    <row r="220" spans="16:21" x14ac:dyDescent="0.2">
      <c r="P220" s="331"/>
      <c r="Q220" s="351"/>
      <c r="R220" s="352"/>
      <c r="S220" s="352"/>
      <c r="T220" s="352"/>
      <c r="U220" s="352"/>
    </row>
    <row r="221" spans="16:21" x14ac:dyDescent="0.2">
      <c r="P221" s="331"/>
      <c r="Q221" s="351"/>
      <c r="R221" s="352"/>
      <c r="S221" s="352"/>
      <c r="T221" s="352"/>
      <c r="U221" s="352"/>
    </row>
    <row r="222" spans="16:21" x14ac:dyDescent="0.2">
      <c r="P222" s="331"/>
      <c r="Q222" s="351"/>
      <c r="R222" s="352"/>
      <c r="S222" s="352"/>
      <c r="T222" s="352"/>
      <c r="U222" s="352"/>
    </row>
    <row r="223" spans="16:21" x14ac:dyDescent="0.2">
      <c r="P223" s="331"/>
      <c r="Q223" s="351"/>
      <c r="R223" s="352"/>
      <c r="S223" s="352"/>
      <c r="T223" s="352"/>
      <c r="U223" s="352"/>
    </row>
    <row r="224" spans="16:21" x14ac:dyDescent="0.2">
      <c r="P224" s="331"/>
      <c r="Q224" s="351"/>
      <c r="R224" s="352"/>
      <c r="S224" s="352"/>
      <c r="T224" s="352"/>
      <c r="U224" s="352"/>
    </row>
    <row r="225" spans="16:21" x14ac:dyDescent="0.2">
      <c r="P225" s="331"/>
      <c r="Q225" s="351"/>
      <c r="R225" s="352"/>
      <c r="S225" s="352"/>
      <c r="T225" s="352"/>
      <c r="U225" s="352"/>
    </row>
    <row r="226" spans="16:21" x14ac:dyDescent="0.2">
      <c r="P226" s="331"/>
      <c r="Q226" s="351"/>
      <c r="R226" s="352"/>
      <c r="S226" s="352"/>
      <c r="T226" s="352"/>
      <c r="U226" s="352"/>
    </row>
    <row r="227" spans="16:21" x14ac:dyDescent="0.2">
      <c r="P227" s="331"/>
      <c r="Q227" s="351"/>
      <c r="R227" s="352"/>
      <c r="S227" s="352"/>
      <c r="T227" s="352"/>
      <c r="U227" s="352"/>
    </row>
    <row r="228" spans="16:21" x14ac:dyDescent="0.2">
      <c r="P228" s="331"/>
      <c r="Q228" s="351"/>
      <c r="R228" s="352"/>
      <c r="S228" s="352"/>
      <c r="T228" s="352"/>
      <c r="U228" s="352"/>
    </row>
    <row r="229" spans="16:21" x14ac:dyDescent="0.2">
      <c r="P229" s="331"/>
      <c r="Q229" s="351"/>
      <c r="R229" s="352"/>
      <c r="S229" s="352"/>
      <c r="T229" s="352"/>
      <c r="U229" s="352"/>
    </row>
    <row r="230" spans="16:21" x14ac:dyDescent="0.2">
      <c r="P230" s="331"/>
      <c r="Q230" s="351"/>
      <c r="R230" s="352"/>
      <c r="S230" s="352"/>
      <c r="T230" s="352"/>
      <c r="U230" s="352"/>
    </row>
    <row r="231" spans="16:21" x14ac:dyDescent="0.2">
      <c r="P231" s="331"/>
      <c r="Q231" s="351"/>
      <c r="R231" s="352"/>
      <c r="S231" s="352"/>
      <c r="T231" s="352"/>
      <c r="U231" s="352"/>
    </row>
    <row r="232" spans="16:21" x14ac:dyDescent="0.2">
      <c r="P232" s="331"/>
      <c r="Q232" s="351"/>
      <c r="R232" s="352"/>
      <c r="S232" s="352"/>
      <c r="T232" s="352"/>
      <c r="U232" s="352"/>
    </row>
    <row r="233" spans="16:21" x14ac:dyDescent="0.2">
      <c r="P233" s="331"/>
      <c r="Q233" s="351"/>
      <c r="R233" s="352"/>
      <c r="S233" s="352"/>
      <c r="T233" s="352"/>
      <c r="U233" s="352"/>
    </row>
    <row r="234" spans="16:21" x14ac:dyDescent="0.2">
      <c r="P234" s="331"/>
      <c r="Q234" s="351"/>
      <c r="R234" s="352"/>
      <c r="S234" s="352"/>
      <c r="T234" s="352"/>
      <c r="U234" s="352"/>
    </row>
    <row r="235" spans="16:21" x14ac:dyDescent="0.2">
      <c r="P235" s="331"/>
      <c r="Q235" s="351"/>
      <c r="R235" s="352"/>
      <c r="S235" s="352"/>
      <c r="T235" s="352"/>
      <c r="U235" s="352"/>
    </row>
    <row r="236" spans="16:21" x14ac:dyDescent="0.2">
      <c r="P236" s="331"/>
      <c r="Q236" s="351"/>
      <c r="R236" s="352"/>
      <c r="S236" s="352"/>
      <c r="T236" s="352"/>
      <c r="U236" s="352"/>
    </row>
    <row r="237" spans="16:21" x14ac:dyDescent="0.2">
      <c r="P237" s="331"/>
      <c r="Q237" s="351"/>
      <c r="R237" s="352"/>
      <c r="S237" s="352"/>
      <c r="T237" s="352"/>
      <c r="U237" s="352"/>
    </row>
    <row r="238" spans="16:21" x14ac:dyDescent="0.2">
      <c r="P238" s="331"/>
      <c r="Q238" s="351"/>
      <c r="R238" s="352"/>
      <c r="S238" s="352"/>
      <c r="T238" s="352"/>
      <c r="U238" s="352"/>
    </row>
    <row r="239" spans="16:21" x14ac:dyDescent="0.2">
      <c r="P239" s="331"/>
      <c r="Q239" s="351"/>
      <c r="R239" s="352"/>
      <c r="S239" s="352"/>
      <c r="T239" s="352"/>
      <c r="U239" s="352"/>
    </row>
    <row r="240" spans="16:21" x14ac:dyDescent="0.2">
      <c r="P240" s="331"/>
      <c r="Q240" s="351"/>
      <c r="R240" s="352"/>
      <c r="S240" s="352"/>
      <c r="T240" s="352"/>
      <c r="U240" s="352"/>
    </row>
    <row r="241" spans="16:21" x14ac:dyDescent="0.2">
      <c r="P241" s="331"/>
      <c r="Q241" s="351"/>
      <c r="R241" s="352"/>
      <c r="S241" s="352"/>
      <c r="T241" s="352"/>
      <c r="U241" s="352"/>
    </row>
    <row r="242" spans="16:21" x14ac:dyDescent="0.2">
      <c r="P242" s="331"/>
      <c r="Q242" s="351"/>
      <c r="R242" s="352"/>
      <c r="S242" s="352"/>
      <c r="T242" s="352"/>
      <c r="U242" s="352"/>
    </row>
    <row r="243" spans="16:21" x14ac:dyDescent="0.2">
      <c r="P243" s="331"/>
      <c r="Q243" s="351"/>
      <c r="R243" s="352"/>
      <c r="S243" s="352"/>
      <c r="T243" s="352"/>
      <c r="U243" s="352"/>
    </row>
    <row r="244" spans="16:21" x14ac:dyDescent="0.2">
      <c r="P244" s="331"/>
      <c r="Q244" s="351"/>
      <c r="R244" s="352"/>
      <c r="S244" s="352"/>
      <c r="T244" s="352"/>
      <c r="U244" s="352"/>
    </row>
    <row r="245" spans="16:21" x14ac:dyDescent="0.2">
      <c r="P245" s="331"/>
      <c r="Q245" s="351"/>
      <c r="R245" s="352"/>
      <c r="S245" s="352"/>
      <c r="T245" s="352"/>
      <c r="U245" s="352"/>
    </row>
  </sheetData>
  <mergeCells count="8">
    <mergeCell ref="C17:G17"/>
    <mergeCell ref="X21:Z22"/>
    <mergeCell ref="A1:N1"/>
    <mergeCell ref="Q1:U1"/>
    <mergeCell ref="V1:V2"/>
    <mergeCell ref="W1:W2"/>
    <mergeCell ref="F2:J2"/>
    <mergeCell ref="S2:T2"/>
  </mergeCells>
  <phoneticPr fontId="5"/>
  <pageMargins left="0.70866141732283472" right="0.70866141732283472" top="0.74803149606299213" bottom="0.74803149606299213" header="0.31496062992125984" footer="0.31496062992125984"/>
  <pageSetup paperSize="9" scale="10" fitToWidth="0" orientation="landscape" r:id="rId1"/>
  <colBreaks count="1" manualBreakCount="1">
    <brk id="16"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40</vt:i4>
      </vt:variant>
    </vt:vector>
  </HeadingPairs>
  <TitlesOfParts>
    <vt:vector size="49" baseType="lpstr">
      <vt:lpstr>様式第1-3号</vt:lpstr>
      <vt:lpstr>別紙1 活動計画書</vt:lpstr>
      <vt:lpstr>加算措置（みどり加算以外）</vt:lpstr>
      <vt:lpstr>加算措置（みどり加算）</vt:lpstr>
      <vt:lpstr>別添1 位置図</vt:lpstr>
      <vt:lpstr>別添2 構成員一覧</vt:lpstr>
      <vt:lpstr>別添3 位置図</vt:lpstr>
      <vt:lpstr>別添4 位置図</vt:lpstr>
      <vt:lpstr>【選択肢】</vt:lpstr>
      <vt:lpstr>①②に該当</vt:lpstr>
      <vt:lpstr>②のみ該当</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'加算措置（みどり加算以外）'!Print_Area</vt:lpstr>
      <vt:lpstr>'別紙1 活動計画書'!Print_Area</vt:lpstr>
      <vt:lpstr>'別添2 構成員一覧'!Print_Area</vt:lpstr>
      <vt:lpstr>Range1</vt:lpstr>
      <vt:lpstr>Range2</vt:lpstr>
      <vt:lpstr>Range3</vt:lpstr>
      <vt:lpstr>ため池</vt:lpstr>
      <vt:lpstr>夏期湛水</vt:lpstr>
      <vt:lpstr>該当なし</vt:lpstr>
      <vt:lpstr>江の設置_作溝実施</vt:lpstr>
      <vt:lpstr>江の設置_作溝未実施</vt:lpstr>
      <vt:lpstr>水路</vt:lpstr>
      <vt:lpstr>中干し延期</vt:lpstr>
      <vt:lpstr>長期中干し</vt:lpstr>
      <vt:lpstr>直営施工を実施しない場合は○</vt:lpstr>
      <vt:lpstr>冬期湛水</vt:lpstr>
      <vt:lpstr>農道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小室 茉奈</dc:creator>
  <cp:lastModifiedBy>小室 茉奈</cp:lastModifiedBy>
  <dcterms:modified xsi:type="dcterms:W3CDTF">2025-04-22T08:07:10Z</dcterms:modified>
</cp:coreProperties>
</file>