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7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<sst xmlns="http://schemas.openxmlformats.org/spreadsheetml/2006/main" count="1210" uniqueCount="630">
  <si>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</si>
  <si>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</si>
  <si>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</si>
  <si>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</si>
  <si>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</si>
  <si>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</si>
  <si>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</si>
  <si>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</si>
  <si>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</si>
  <si>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</si>
  <si>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</si>
  <si>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</si>
  <si>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</si>
  <si>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</si>
  <si>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</si>
  <si>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</si>
  <si>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</si>
  <si>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</si>
  <si>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</si>
  <si>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</si>
  <si>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</si>
  <si>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</si>
  <si>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</si>
  <si>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</si>
  <si>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</si>
  <si>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</si>
  <si>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</si>
  <si>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</si>
  <si>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</si>
  <si>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</si>
  <si>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</si>
  <si>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</si>
  <si>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</si>
  <si>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</si>
  <si>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</si>
  <si>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</si>
  <si>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</si>
  <si>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</si>
  <si>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</si>
  <si>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</si>
  <si>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</si>
  <si>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</si>
  <si>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</si>
  <si>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</si>
  <si>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</si>
  <si>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</si>
  <si>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</si>
  <si>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</si>
  <si>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</si>
  <si>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</si>
  <si>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</si>
  <si>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</si>
  <si>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</si>
  <si>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</si>
  <si>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</si>
  <si>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</si>
  <si>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</si>
  <si>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</si>
  <si>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</si>
  <si>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</si>
  <si>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</si>
  <si>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</si>
  <si>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</si>
  <si>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</si>
  <si>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</si>
  <si>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</si>
  <si>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</si>
  <si>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</si>
  <si>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</si>
  <si>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</si>
  <si>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</si>
  <si>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</si>
  <si>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</si>
  <si>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</si>
  <si>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</si>
  <si>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</si>
  <si>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</si>
  <si>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</si>
  <si>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</si>
  <si>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</si>
  <si>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</si>
  <si>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</si>
  <si>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</si>
  <si>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</si>
  <si>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</si>
  <si>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</si>
  <si>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</si>
  <si>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</si>
  <si>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</si>
  <si>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</si>
  <si>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</si>
  <si>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</si>
  <si>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京丹後市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</si>
  <si>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</si>
  <si>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</si>
  <si>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</si>
  <si>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</si>
  <si>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</si>
  <si>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</si>
  <si>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</si>
  <si>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</si>
  <si>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</si>
  <si>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</si>
  <si>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</si>
  <si>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</si>
  <si>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</si>
  <si>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</si>
  <si>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</si>
  <si>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</si>
  <si>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</si>
  <si>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</si>
  <si>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</si>
  <si>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</si>
  <si>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</si>
  <si>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</si>
  <si>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</si>
  <si>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</si>
  <si>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</si>
  <si>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</si>
  <si>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</si>
  <si>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</si>
  <si>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</si>
  <si>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</si>
  <si>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</si>
  <si>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</si>
  <si>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</si>
  <si>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</si>
  <si>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</si>
  <si>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</si>
  <si>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</si>
  <si>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</si>
  <si>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</si>
  <si>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</si>
  <si>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</si>
  <si>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</si>
  <si>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</si>
  <si>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</si>
  <si>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</si>
  <si>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</si>
  <si>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</si>
  <si>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</si>
  <si>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</si>
  <si>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</si>
  <si>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</si>
  <si>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</si>
  <si>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</si>
  <si>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</si>
  <si>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</si>
  <si>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</si>
  <si>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</si>
  <si>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</si>
  <si>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</si>
  <si>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</si>
  <si>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</si>
  <si>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</si>
  <si>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</si>
  <si>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</si>
  <si>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</si>
  <si>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</si>
  <si>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</si>
  <si>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</si>
  <si>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</si>
  <si>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</si>
  <si>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</si>
  <si>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</si>
  <si>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</si>
  <si>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</si>
  <si>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</si>
  <si>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</si>
  <si>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</si>
  <si>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</si>
  <si>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</si>
  <si>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</si>
  <si>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</si>
  <si>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</si>
  <si>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</si>
  <si>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</si>
  <si>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</si>
  <si>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</si>
  <si>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</si>
  <si>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</si>
  <si>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</si>
  <si>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</si>
  <si>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</si>
  <si>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</si>
  <si>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</si>
  <si>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</si>
  <si>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</si>
  <si>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</si>
  <si>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</si>
  <si>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</si>
  <si>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</si>
  <si>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</si>
  <si>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</si>
  <si>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</si>
  <si>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</si>
  <si>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</si>
  <si>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</si>
  <si>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</si>
  <si>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</si>
  <si>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</si>
  <si>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</si>
  <si>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</si>
  <si>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</si>
  <si>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</si>
  <si>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</si>
  <si>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</si>
  <si>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</si>
  <si>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</si>
  <si>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</si>
  <si>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</si>
  <si>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</si>
  <si>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</si>
  <si>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</si>
  <si>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京都府京丹後市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</si>
  <si>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</si>
  <si>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</si>
  <si>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</si>
  <si>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</si>
  <si>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</si>
  <si>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</si>
  <si>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</si>
  <si>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</si>
  <si>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</si>
  <si>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</si>
  <si>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</si>
  <si>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</si>
  <si>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</si>
  <si>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</si>
  <si>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</si>
  <si>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</si>
  <si>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</si>
  <si>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</si>
  <si>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</si>
  <si>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</si>
  <si>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</si>
  <si>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</si>
  <si>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</si>
  <si>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</si>
  <si>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</si>
  <si>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</si>
  <si>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</si>
  <si>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</si>
  <si>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</si>
  <si>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</si>
  <si>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</si>
  <si>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</si>
  <si>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</si>
  <si>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</si>
  <si>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</si>
  <si>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</si>
  <si>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</si>
  <si>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</si>
  <si>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</si>
  <si>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</si>
  <si>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</si>
  <si>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</si>
  <si>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</si>
  <si>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</si>
  <si>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</si>
  <si>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</si>
  <si>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</si>
  <si>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</si>
  <si>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</si>
  <si>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</si>
  <si>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</si>
  <si>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</si>
  <si>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</si>
  <si>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</si>
  <si>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</si>
  <si>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</si>
  <si>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</si>
  <si>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</si>
  <si>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</si>
  <si>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</si>
  <si>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</si>
  <si>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</si>
  <si>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</si>
  <si>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</si>
  <si>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</si>
  <si>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</si>
  <si>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</si>
  <si>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</si>
  <si>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</si>
  <si>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</si>
  <si>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</si>
  <si>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</si>
  <si>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</si>
  <si>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</si>
  <si>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</si>
  <si>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</si>
  <si>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</si>
  <si>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</si>
  <si>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</si>
  <si>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</si>
  <si>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</si>
  <si>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</si>
  <si>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</si>
  <si>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</si>
  <si>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</si>
  <si>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</si>
  <si>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</si>
  <si>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</si>
  <si>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</si>
  <si>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</si>
  <si>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</si>
  <si>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</si>
  <si>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</si>
  <si>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</si>
  <si>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</si>
  <si>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</si>
  <si>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</si>
  <si>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</si>
  <si>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</si>
  <si>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</si>
  <si>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</si>
  <si>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</si>
  <si>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</si>
  <si>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</si>
  <si>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</si>
  <si>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</si>
  <si>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</si>
  <si>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</si>
  <si>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</si>
  <si>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</si>
  <si>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</si>
  <si>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</si>
  <si>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</si>
  <si>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</si>
  <si>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</si>
  <si>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</si>
  <si>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</si>
  <si>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</si>
  <si>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</si>
  <si>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</si>
  <si>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</si>
  <si>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</si>
  <si>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</si>
  <si>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</si>
  <si>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</si>
  <si>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</si>
  <si>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</si>
  <si>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</si>
  <si>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</si>
  <si>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</si>
  <si>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</si>
  <si>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</si>
  <si>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</si>
  <si>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</si>
  <si>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</si>
  <si>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</si>
  <si>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</si>
  <si>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</si>
  <si>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</si>
  <si>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</si>
  <si>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</si>
  <si>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</si>
  <si>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</si>
  <si>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</si>
  <si>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</si>
  <si>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</si>
  <si>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</si>
  <si>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</si>
  <si>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</si>
  <si>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</si>
  <si>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京都府京丹後市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</si>
  <si>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</si>
  <si>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</si>
  <si>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</si>
  <si>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</si>
  <si>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</si>
  <si>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</si>
  <si>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</si>
  <si>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</si>
  <si>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</si>
  <si>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</si>
  <si>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</si>
  <si>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</si>
  <si>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</si>
  <si>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</si>
  <si>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</si>
  <si>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</si>
  <si>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</si>
  <si>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</si>
  <si>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</si>
  <si>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</si>
  <si>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</si>
  <si>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</si>
  <si>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</si>
  <si>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</si>
  <si>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</si>
  <si>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</si>
  <si>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</si>
  <si>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</si>
  <si>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</si>
  <si>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</si>
  <si>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</si>
  <si>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</si>
  <si>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</si>
  <si>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</si>
  <si>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</si>
  <si>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</si>
  <si>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</si>
  <si>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</si>
  <si>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</si>
  <si>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</si>
  <si>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</si>
  <si>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</si>
  <si>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</si>
  <si>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</si>
  <si>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</si>
  <si>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集落排水事業特別会計</t>
    <phoneticPr fontId="5"/>
  </si>
  <si>
    <t>法非適用企業</t>
    <phoneticPr fontId="5"/>
  </si>
  <si>
    <t>公共下水道事業特別会計</t>
    <phoneticPr fontId="5"/>
  </si>
  <si>
    <t>浄化槽整備事業特別会計</t>
    <phoneticPr fontId="5"/>
  </si>
  <si>
    <t>法非適用企業</t>
    <phoneticPr fontId="5"/>
  </si>
  <si>
    <t>市民太陽光発電所事業特別会計</t>
    <phoneticPr fontId="5"/>
  </si>
  <si>
    <t>工業用地造成事業特別会計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</si>
  <si>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</si>
  <si>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</si>
  <si>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</si>
  <si>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</si>
  <si>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</si>
  <si>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</si>
  <si>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</si>
  <si>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</si>
  <si>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</si>
  <si>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</si>
  <si>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</si>
  <si>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</si>
  <si>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</si>
  <si>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</si>
  <si>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</si>
  <si>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</si>
  <si>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</si>
  <si>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</si>
  <si>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</si>
  <si>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</si>
  <si>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</si>
  <si>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</si>
  <si>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</si>
  <si>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</si>
  <si>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</si>
  <si>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</si>
  <si>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</si>
  <si>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</si>
  <si>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</si>
  <si>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</si>
  <si>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</si>
  <si>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</si>
  <si>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</si>
  <si>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</si>
  <si>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</si>
  <si>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</si>
  <si>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</si>
  <si>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</si>
  <si>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</si>
  <si>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</si>
  <si>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</si>
  <si>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</si>
  <si>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</si>
  <si>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</si>
  <si>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</si>
  <si>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</si>
  <si>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</si>
  <si>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</si>
  <si>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</si>
  <si>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</si>
  <si>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</si>
  <si>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</si>
  <si>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</si>
  <si>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</si>
  <si>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</si>
  <si>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</si>
  <si>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</si>
  <si>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</si>
  <si>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</si>
  <si>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</si>
  <si>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</si>
  <si>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</si>
  <si>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</si>
  <si>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</si>
  <si>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</si>
  <si>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</si>
  <si>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</si>
  <si>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</si>
  <si>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</si>
  <si>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</si>
  <si>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</si>
  <si>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</si>
  <si>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</si>
  <si>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</si>
  <si>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</si>
  <si>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</si>
  <si>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</si>
  <si>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</si>
  <si>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</si>
  <si>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</si>
  <si>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</si>
  <si>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</si>
  <si>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</si>
  <si>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</si>
  <si>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</si>
  <si>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</si>
  <si>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</si>
  <si>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</si>
  <si>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</si>
  <si>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</si>
  <si>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</si>
  <si>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</si>
  <si>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</si>
  <si>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</si>
  <si>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</si>
  <si>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</si>
  <si>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</si>
  <si>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</si>
  <si>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</si>
  <si>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</si>
  <si>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</si>
  <si>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</si>
  <si>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</si>
  <si>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</si>
  <si>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</si>
  <si>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</si>
  <si>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</si>
  <si>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</si>
  <si>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</si>
  <si>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</si>
  <si>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</si>
  <si>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</si>
  <si>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</si>
  <si>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</si>
  <si>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</si>
  <si>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</si>
  <si>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</si>
  <si>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</si>
  <si>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</si>
  <si>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</si>
  <si>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</si>
  <si>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</si>
  <si>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</si>
  <si>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</si>
  <si>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</si>
  <si>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</si>
  <si>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</si>
  <si>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</si>
  <si>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</si>
  <si>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</si>
  <si>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</si>
  <si>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</si>
  <si>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</si>
  <si>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</si>
  <si>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</si>
  <si>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</si>
  <si>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</si>
  <si>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</si>
  <si>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</si>
  <si>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</si>
  <si>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</si>
  <si>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</si>
  <si>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</si>
  <si>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</si>
  <si>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</si>
  <si>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</si>
  <si>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</si>
  <si>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</si>
  <si>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</si>
  <si>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</si>
  <si>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</si>
  <si>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</si>
  <si>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</si>
  <si>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</si>
  <si>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</si>
  <si>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</si>
  <si>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</si>
  <si>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</si>
  <si>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</si>
  <si>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</si>
  <si>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</si>
  <si>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0.69</t>
  </si>
  <si>
    <t>▲ 5.28</t>
  </si>
  <si>
    <t>水道事業会計</t>
  </si>
  <si>
    <t>一般会計</t>
  </si>
  <si>
    <t>国民健康保険事業特別会計</t>
  </si>
  <si>
    <t>介護保険事業特別会計</t>
  </si>
  <si>
    <t>簡易水道事業特別会計</t>
  </si>
  <si>
    <t>公共下水道事業特別会計</t>
  </si>
  <si>
    <t>工業用地造成事業特別会計</t>
  </si>
  <si>
    <t>宅地造成事業特別会計</t>
  </si>
  <si>
    <t>その他会計（赤字）</t>
  </si>
  <si>
    <t>その他会計（黒字）</t>
  </si>
  <si>
    <t>合併特例措置逓減対策準備基金</t>
    <rPh sb="0" eb="2">
      <t>ガッペイ</t>
    </rPh>
    <rPh sb="2" eb="4">
      <t>トクレイ</t>
    </rPh>
    <rPh sb="4" eb="6">
      <t>ソチ</t>
    </rPh>
    <rPh sb="6" eb="8">
      <t>テイゲン</t>
    </rPh>
    <rPh sb="8" eb="10">
      <t>タイサク</t>
    </rPh>
    <rPh sb="10" eb="12">
      <t>ジュンビ</t>
    </rPh>
    <rPh sb="12" eb="14">
      <t>キキン</t>
    </rPh>
    <phoneticPr fontId="11"/>
  </si>
  <si>
    <t>地域振興基金</t>
    <rPh sb="0" eb="2">
      <t>チイキ</t>
    </rPh>
    <rPh sb="2" eb="4">
      <t>シンコウ</t>
    </rPh>
    <rPh sb="4" eb="6">
      <t>キキン</t>
    </rPh>
    <phoneticPr fontId="11"/>
  </si>
  <si>
    <t>過疎地域振興基金</t>
    <rPh sb="0" eb="2">
      <t>カソ</t>
    </rPh>
    <rPh sb="2" eb="4">
      <t>チイキ</t>
    </rPh>
    <rPh sb="4" eb="6">
      <t>シンコウ</t>
    </rPh>
    <rPh sb="6" eb="8">
      <t>キキン</t>
    </rPh>
    <phoneticPr fontId="11"/>
  </si>
  <si>
    <t>再編交付金事業基金</t>
    <rPh sb="0" eb="2">
      <t>サイヘン</t>
    </rPh>
    <rPh sb="2" eb="5">
      <t>コウフキン</t>
    </rPh>
    <rPh sb="5" eb="7">
      <t>ジギョウ</t>
    </rPh>
    <rPh sb="7" eb="9">
      <t>キキン</t>
    </rPh>
    <phoneticPr fontId="11"/>
  </si>
  <si>
    <t>韓哲・まちづくり夢基金</t>
    <rPh sb="0" eb="1">
      <t>カン</t>
    </rPh>
    <rPh sb="1" eb="2">
      <t>テツ</t>
    </rPh>
    <rPh sb="8" eb="9">
      <t>ユメ</t>
    </rPh>
    <rPh sb="9" eb="11">
      <t>キキン</t>
    </rPh>
    <phoneticPr fontId="11"/>
  </si>
  <si>
    <t>-</t>
    <phoneticPr fontId="2"/>
  </si>
  <si>
    <t>-</t>
    <phoneticPr fontId="2"/>
  </si>
  <si>
    <t>京都府市町村職員退職手当組合</t>
  </si>
  <si>
    <t>京都府後期高齢者医療広域連合（一般会計）</t>
  </si>
  <si>
    <t>京都府後期高齢者医療広域連合（特別会計）</t>
  </si>
  <si>
    <t>京都府住宅新築資金等貸付事業管理組合（一般会計）</t>
  </si>
  <si>
    <t>京都府住宅新築資金等貸付事業管理組合（特別会計）</t>
  </si>
  <si>
    <t>京都府自治会館管理組合</t>
  </si>
  <si>
    <t>京都府市町村議会議員公務災害補償等組合</t>
  </si>
  <si>
    <t>京都地方税機構</t>
  </si>
  <si>
    <t>京都府丹後文化事業団</t>
  </si>
  <si>
    <t>京丹後市公園緑化事業団</t>
  </si>
  <si>
    <t>丹後地域地場産業振興センター</t>
  </si>
  <si>
    <t>テンキテンキ村</t>
  </si>
  <si>
    <t>くみはま縣</t>
  </si>
  <si>
    <t>京丹後市総合サービス</t>
  </si>
  <si>
    <t>京丹後製茶</t>
  </si>
  <si>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</si>
  <si>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</si>
  <si>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</si>
  <si>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</si>
  <si>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</si>
  <si>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</si>
  <si>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</si>
  <si>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</si>
  <si>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将来負担比率及び実質公債費比率は、類似団体と比較して高い水準にある。
　将来負担比率は減少傾向にあったが、平成２９年度は病院事業などに係る公営企業債等繰入見込額が増加したことによる将来負担額の増加や、合併特例措置の逓減に伴う普通交付税の減少による標準財政規模の減少などにより増加した。また、実質公債費比率も減少傾向にあったが、平成２９年度は公債費の増加や下水道事業など公営企業債元利償還に対する普通会計からの繰入金の増加などにより増加した。
　今後もインフラ整備や公共施設見直しなどに伴う大型の普通建設事業が予定されていることから、これまで以上に公債費の適正化などに取り組み、財政の健全化に努めていく必要がある。</t>
    <rPh sb="29" eb="31">
      <t>スイジュン</t>
    </rPh>
    <rPh sb="44" eb="46">
      <t>ゲンショウ</t>
    </rPh>
    <rPh sb="46" eb="48">
      <t>ケイコウ</t>
    </rPh>
    <rPh sb="54" eb="56">
      <t>ヘイセイ</t>
    </rPh>
    <rPh sb="58" eb="60">
      <t>ネンド</t>
    </rPh>
    <rPh sb="68" eb="69">
      <t>カカ</t>
    </rPh>
    <rPh sb="111" eb="112">
      <t>トモナ</t>
    </rPh>
    <rPh sb="138" eb="140">
      <t>ゾウカ</t>
    </rPh>
    <rPh sb="154" eb="156">
      <t>ゲンショウ</t>
    </rPh>
    <rPh sb="156" eb="158">
      <t>ケイコウ</t>
    </rPh>
    <rPh sb="164" eb="166">
      <t>ヘイセイ</t>
    </rPh>
    <rPh sb="168" eb="170">
      <t>ネンド</t>
    </rPh>
    <rPh sb="175" eb="177">
      <t>ゾウカ</t>
    </rPh>
    <rPh sb="178" eb="181">
      <t>ゲスイドウ</t>
    </rPh>
    <rPh sb="181" eb="183">
      <t>ジギョウ</t>
    </rPh>
    <rPh sb="209" eb="211">
      <t>ゾウカ</t>
    </rPh>
    <rPh sb="216" eb="218">
      <t>ゾウカ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</si>
  <si>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</si>
  <si>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</si>
  <si>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</si>
  <si>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将来負担比率及び有形固定資産減価償却率は、どちらも類似団体と比較して高い水準にある。
　将来負担比率については、市債現在高の減少や充当可能基金額の増加などにより低下傾向にある。
　一方で、有形固定資産減価償却率については上昇傾向にあるが、引き続き行財政改革の一環として公共施設の見直しに取り組み、効率的・効果的な公共施設のマネジメントに努めていく。</t>
    <rPh sb="111" eb="113">
      <t>ジョウショウ</t>
    </rPh>
    <rPh sb="113" eb="115">
      <t>ケイコウ</t>
    </rPh>
    <rPh sb="135" eb="137">
      <t>コウキョウ</t>
    </rPh>
    <rPh sb="137" eb="139">
      <t>シセツ</t>
    </rPh>
    <rPh sb="140" eb="142">
      <t>ミナオ</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</si>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</sst>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30" fillId="0" borderId="41" xfId="16" applyFont="1" applyBorder="1" applyAlignment="1" applyProtection="1">
      <alignment horizontal="left" vertical="top" wrapText="1"/>
      <protection locked="0"/>
    </xf>
    <xf numFmtId="0" fontId="30" fillId="0" borderId="12" xfId="16" applyFont="1" applyBorder="1" applyAlignment="1" applyProtection="1">
      <alignment horizontal="left" vertical="top" wrapText="1"/>
      <protection locked="0"/>
    </xf>
    <xf numFmtId="0" fontId="30" fillId="0" borderId="46" xfId="16" applyFont="1" applyBorder="1" applyAlignment="1" applyProtection="1">
      <alignment horizontal="left" vertical="top" wrapText="1"/>
      <protection locked="0"/>
    </xf>
    <xf numFmtId="0" fontId="30" fillId="0" borderId="62" xfId="16" applyFont="1" applyBorder="1" applyAlignment="1" applyProtection="1">
      <alignment horizontal="left" vertical="top" wrapText="1"/>
      <protection locked="0"/>
    </xf>
    <xf numFmtId="0" fontId="30" fillId="0" borderId="0" xfId="16" applyFont="1" applyAlignment="1" applyProtection="1">
      <alignment horizontal="left" vertical="top" wrapText="1"/>
      <protection locked="0"/>
    </xf>
    <xf numFmtId="0" fontId="30" fillId="0" borderId="38" xfId="16" applyFont="1" applyBorder="1" applyAlignment="1" applyProtection="1">
      <alignment horizontal="left" vertical="top" wrapText="1"/>
      <protection locked="0"/>
    </xf>
    <xf numFmtId="0" fontId="30" fillId="0" borderId="37" xfId="16" applyFont="1" applyBorder="1" applyAlignment="1" applyProtection="1">
      <alignment horizontal="left" vertical="top" wrapText="1"/>
      <protection locked="0"/>
    </xf>
    <xf numFmtId="0" fontId="30" fillId="0" borderId="52" xfId="16" applyFont="1" applyBorder="1" applyAlignment="1" applyProtection="1">
      <alignment horizontal="left" vertical="top" wrapText="1"/>
      <protection locked="0"/>
    </xf>
    <xf numFmtId="0" fontId="3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9FC0-45BD-BA15-2ACE0CF30A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73053</c:v>
                </c:pt>
                <c:pt idx="1">
                  <c:v>145026</c:v>
                </c:pt>
                <c:pt idx="2">
                  <c:v>76435</c:v>
                </c:pt>
                <c:pt idx="3">
                  <c:v>61997</c:v>
                </c:pt>
                <c:pt idx="4">
                  <c:v>68179</c:v>
                </c:pt>
              </c:numCache>
            </c:numRef>
          </c:val>
          <c:smooth val="0"/>
          <c:extLst xmlns:c16r2="http://schemas.microsoft.com/office/drawing/2015/06/chart">
            <c:ext xmlns:c16="http://schemas.microsoft.com/office/drawing/2014/chart" uri="{C3380CC4-5D6E-409C-BE32-E72D297353CC}">
              <c16:uniqueId val="{00000001-9FC0-45BD-BA15-2ACE0CF30A81}"/>
            </c:ext>
          </c:extLst>
        </c:ser>
        <c:dLbls>
          <c:showLegendKey val="0"/>
          <c:showVal val="0"/>
          <c:showCatName val="0"/>
          <c:showSerName val="0"/>
          <c:showPercent val="0"/>
          <c:showBubbleSize val="0"/>
        </c:dLbls>
        <c:marker val="1"/>
        <c:smooth val="0"/>
        <c:axId val="241521408"/>
        <c:axId val="241523328"/>
      </c:lineChart>
      <c:catAx>
        <c:axId val="241521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523328"/>
        <c:crosses val="autoZero"/>
        <c:auto val="1"/>
        <c:lblAlgn val="ctr"/>
        <c:lblOffset val="100"/>
        <c:tickLblSkip val="1"/>
        <c:tickMarkSkip val="1"/>
        <c:noMultiLvlLbl val="0"/>
      </c:catAx>
      <c:valAx>
        <c:axId val="24152332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521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3.21</c:v>
                </c:pt>
                <c:pt idx="1">
                  <c:v>5.07</c:v>
                </c:pt>
                <c:pt idx="2">
                  <c:v>5.53</c:v>
                </c:pt>
                <c:pt idx="3">
                  <c:v>3.94</c:v>
                </c:pt>
                <c:pt idx="4">
                  <c:v>2.7</c:v>
                </c:pt>
              </c:numCache>
            </c:numRef>
          </c:val>
          <c:extLst xmlns:c16r2="http://schemas.microsoft.com/office/drawing/2015/06/chart">
            <c:ext xmlns:c16="http://schemas.microsoft.com/office/drawing/2014/chart" uri="{C3380CC4-5D6E-409C-BE32-E72D297353CC}">
              <c16:uniqueId val="{00000000-F253-4BC6-BB76-AEF6E3BDA3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9.01</c:v>
                </c:pt>
                <c:pt idx="1">
                  <c:v>8.99</c:v>
                </c:pt>
                <c:pt idx="2">
                  <c:v>9.5299999999999994</c:v>
                </c:pt>
                <c:pt idx="3">
                  <c:v>10.62</c:v>
                </c:pt>
                <c:pt idx="4">
                  <c:v>6.92</c:v>
                </c:pt>
              </c:numCache>
            </c:numRef>
          </c:val>
          <c:extLst xmlns:c16r2="http://schemas.microsoft.com/office/drawing/2015/06/chart">
            <c:ext xmlns:c16="http://schemas.microsoft.com/office/drawing/2014/chart" uri="{C3380CC4-5D6E-409C-BE32-E72D297353CC}">
              <c16:uniqueId val="{00000001-F253-4BC6-BB76-AEF6E3BDA3AA}"/>
            </c:ext>
          </c:extLst>
        </c:ser>
        <c:dLbls>
          <c:showLegendKey val="0"/>
          <c:showVal val="0"/>
          <c:showCatName val="0"/>
          <c:showSerName val="0"/>
          <c:showPercent val="0"/>
          <c:showBubbleSize val="0"/>
        </c:dLbls>
        <c:gapWidth val="250"/>
        <c:overlap val="100"/>
        <c:axId val="248664064"/>
        <c:axId val="248665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1.07</c:v>
                </c:pt>
                <c:pt idx="1">
                  <c:v>1.97</c:v>
                </c:pt>
                <c:pt idx="2">
                  <c:v>1.32</c:v>
                </c:pt>
                <c:pt idx="3">
                  <c:v>-0.69</c:v>
                </c:pt>
                <c:pt idx="4">
                  <c:v>-5.28</c:v>
                </c:pt>
              </c:numCache>
            </c:numRef>
          </c:val>
          <c:smooth val="0"/>
          <c:extLst xmlns:c16r2="http://schemas.microsoft.com/office/drawing/2015/06/chart">
            <c:ext xmlns:c16="http://schemas.microsoft.com/office/drawing/2014/chart" uri="{C3380CC4-5D6E-409C-BE32-E72D297353CC}">
              <c16:uniqueId val="{00000002-F253-4BC6-BB76-AEF6E3BDA3AA}"/>
            </c:ext>
          </c:extLst>
        </c:ser>
        <c:dLbls>
          <c:showLegendKey val="0"/>
          <c:showVal val="0"/>
          <c:showCatName val="0"/>
          <c:showSerName val="0"/>
          <c:showPercent val="0"/>
          <c:showBubbleSize val="0"/>
        </c:dLbls>
        <c:marker val="1"/>
        <c:smooth val="0"/>
        <c:axId val="248664064"/>
        <c:axId val="248665984"/>
      </c:lineChart>
      <c:catAx>
        <c:axId val="24866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8665984"/>
        <c:crosses val="autoZero"/>
        <c:auto val="1"/>
        <c:lblAlgn val="ctr"/>
        <c:lblOffset val="100"/>
        <c:tickLblSkip val="1"/>
        <c:tickMarkSkip val="1"/>
        <c:noMultiLvlLbl val="0"/>
      </c:catAx>
      <c:valAx>
        <c:axId val="24866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66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1.59</c:v>
                </c:pt>
                <c:pt idx="2">
                  <c:v>#N/A</c:v>
                </c:pt>
                <c:pt idx="3">
                  <c:v>2.04</c:v>
                </c:pt>
                <c:pt idx="4">
                  <c:v>#N/A</c:v>
                </c:pt>
                <c:pt idx="5">
                  <c:v>2.75</c:v>
                </c:pt>
                <c:pt idx="6">
                  <c:v>#N/A</c:v>
                </c:pt>
                <c:pt idx="7">
                  <c:v>2.83</c:v>
                </c:pt>
                <c:pt idx="8">
                  <c:v>#N/A</c:v>
                </c:pt>
                <c:pt idx="9">
                  <c:v>0.57999999999999996</c:v>
                </c:pt>
              </c:numCache>
            </c:numRef>
          </c:val>
          <c:extLst xmlns:c16r2="http://schemas.microsoft.com/office/drawing/2015/06/chart">
            <c:ext xmlns:c16="http://schemas.microsoft.com/office/drawing/2014/chart" uri="{C3380CC4-5D6E-409C-BE32-E72D297353CC}">
              <c16:uniqueId val="{00000000-61D8-4CA2-993F-5CE3BAA6DC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1D8-4CA2-993F-5CE3BAA6DC49}"/>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0.22</c:v>
                </c:pt>
                <c:pt idx="2">
                  <c:v>#N/A</c:v>
                </c:pt>
                <c:pt idx="3">
                  <c:v>0.22</c:v>
                </c:pt>
                <c:pt idx="4">
                  <c:v>#N/A</c:v>
                </c:pt>
                <c:pt idx="5">
                  <c:v>0.22</c:v>
                </c:pt>
                <c:pt idx="6">
                  <c:v>#N/A</c:v>
                </c:pt>
                <c:pt idx="7">
                  <c:v>0.22</c:v>
                </c:pt>
                <c:pt idx="8">
                  <c:v>#N/A</c:v>
                </c:pt>
                <c:pt idx="9">
                  <c:v>0.23</c:v>
                </c:pt>
              </c:numCache>
            </c:numRef>
          </c:val>
          <c:extLst xmlns:c16r2="http://schemas.microsoft.com/office/drawing/2015/06/chart">
            <c:ext xmlns:c16="http://schemas.microsoft.com/office/drawing/2014/chart" uri="{C3380CC4-5D6E-409C-BE32-E72D297353CC}">
              <c16:uniqueId val="{00000002-61D8-4CA2-993F-5CE3BAA6DC49}"/>
            </c:ext>
          </c:extLst>
        </c:ser>
        <c:ser>
          <c:idx val="3"/>
          <c:order val="3"/>
          <c:tx>
            <c:strRef>
              <c:f>データシート!$A$30</c:f>
              <c:strCache>
                <c:ptCount val="1"/>
                <c:pt idx="0">
                  <c:v>工業用地造成事業特別会計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0.25</c:v>
                </c:pt>
              </c:numCache>
            </c:numRef>
          </c:val>
          <c:extLst xmlns:c16r2="http://schemas.microsoft.com/office/drawing/2015/06/chart">
            <c:ext xmlns:c16="http://schemas.microsoft.com/office/drawing/2014/chart" uri="{C3380CC4-5D6E-409C-BE32-E72D297353CC}">
              <c16:uniqueId val="{00000003-61D8-4CA2-993F-5CE3BAA6DC4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0.28999999999999998</c:v>
                </c:pt>
                <c:pt idx="2">
                  <c:v>#N/A</c:v>
                </c:pt>
                <c:pt idx="3">
                  <c:v>0.19</c:v>
                </c:pt>
                <c:pt idx="4">
                  <c:v>#N/A</c:v>
                </c:pt>
                <c:pt idx="5">
                  <c:v>0.24</c:v>
                </c:pt>
                <c:pt idx="6">
                  <c:v>#N/A</c:v>
                </c:pt>
                <c:pt idx="7">
                  <c:v>0.21</c:v>
                </c:pt>
                <c:pt idx="8">
                  <c:v>#N/A</c:v>
                </c:pt>
                <c:pt idx="9">
                  <c:v>0.25</c:v>
                </c:pt>
              </c:numCache>
            </c:numRef>
          </c:val>
          <c:extLst xmlns:c16r2="http://schemas.microsoft.com/office/drawing/2015/06/chart">
            <c:ext xmlns:c16="http://schemas.microsoft.com/office/drawing/2014/chart" uri="{C3380CC4-5D6E-409C-BE32-E72D297353CC}">
              <c16:uniqueId val="{00000004-61D8-4CA2-993F-5CE3BAA6DC49}"/>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0.27</c:v>
                </c:pt>
                <c:pt idx="2">
                  <c:v>#N/A</c:v>
                </c:pt>
                <c:pt idx="3">
                  <c:v>0.31</c:v>
                </c:pt>
                <c:pt idx="4">
                  <c:v>#N/A</c:v>
                </c:pt>
                <c:pt idx="5">
                  <c:v>0.28000000000000003</c:v>
                </c:pt>
                <c:pt idx="6">
                  <c:v>#N/A</c:v>
                </c:pt>
                <c:pt idx="7">
                  <c:v>0.28000000000000003</c:v>
                </c:pt>
                <c:pt idx="8">
                  <c:v>#N/A</c:v>
                </c:pt>
                <c:pt idx="9">
                  <c:v>0.3</c:v>
                </c:pt>
              </c:numCache>
            </c:numRef>
          </c:val>
          <c:extLst xmlns:c16r2="http://schemas.microsoft.com/office/drawing/2015/06/chart">
            <c:ext xmlns:c16="http://schemas.microsoft.com/office/drawing/2014/chart" uri="{C3380CC4-5D6E-409C-BE32-E72D297353CC}">
              <c16:uniqueId val="{00000005-61D8-4CA2-993F-5CE3BAA6DC4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0.09</c:v>
                </c:pt>
                <c:pt idx="4">
                  <c:v>#N/A</c:v>
                </c:pt>
                <c:pt idx="5">
                  <c:v>0.22</c:v>
                </c:pt>
                <c:pt idx="6">
                  <c:v>#N/A</c:v>
                </c:pt>
                <c:pt idx="7">
                  <c:v>0.26</c:v>
                </c:pt>
                <c:pt idx="8">
                  <c:v>#N/A</c:v>
                </c:pt>
                <c:pt idx="9">
                  <c:v>0.4</c:v>
                </c:pt>
              </c:numCache>
            </c:numRef>
          </c:val>
          <c:extLst xmlns:c16r2="http://schemas.microsoft.com/office/drawing/2015/06/chart">
            <c:ext xmlns:c16="http://schemas.microsoft.com/office/drawing/2014/chart" uri="{C3380CC4-5D6E-409C-BE32-E72D297353CC}">
              <c16:uniqueId val="{00000006-61D8-4CA2-993F-5CE3BAA6DC4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0.83</c:v>
                </c:pt>
                <c:pt idx="2">
                  <c:v>#N/A</c:v>
                </c:pt>
                <c:pt idx="3">
                  <c:v>0.31</c:v>
                </c:pt>
                <c:pt idx="4">
                  <c:v>#N/A</c:v>
                </c:pt>
                <c:pt idx="5">
                  <c:v>0.19</c:v>
                </c:pt>
                <c:pt idx="6">
                  <c:v>#N/A</c:v>
                </c:pt>
                <c:pt idx="7">
                  <c:v>0.77</c:v>
                </c:pt>
                <c:pt idx="8">
                  <c:v>#N/A</c:v>
                </c:pt>
                <c:pt idx="9">
                  <c:v>0.74</c:v>
                </c:pt>
              </c:numCache>
            </c:numRef>
          </c:val>
          <c:extLst xmlns:c16r2="http://schemas.microsoft.com/office/drawing/2015/06/chart">
            <c:ext xmlns:c16="http://schemas.microsoft.com/office/drawing/2014/chart" uri="{C3380CC4-5D6E-409C-BE32-E72D297353CC}">
              <c16:uniqueId val="{00000007-61D8-4CA2-993F-5CE3BAA6DC4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3.21</c:v>
                </c:pt>
                <c:pt idx="2">
                  <c:v>#N/A</c:v>
                </c:pt>
                <c:pt idx="3">
                  <c:v>5.0599999999999996</c:v>
                </c:pt>
                <c:pt idx="4">
                  <c:v>#N/A</c:v>
                </c:pt>
                <c:pt idx="5">
                  <c:v>5.53</c:v>
                </c:pt>
                <c:pt idx="6">
                  <c:v>#N/A</c:v>
                </c:pt>
                <c:pt idx="7">
                  <c:v>3.93</c:v>
                </c:pt>
                <c:pt idx="8">
                  <c:v>#N/A</c:v>
                </c:pt>
                <c:pt idx="9">
                  <c:v>2.69</c:v>
                </c:pt>
              </c:numCache>
            </c:numRef>
          </c:val>
          <c:extLst xmlns:c16r2="http://schemas.microsoft.com/office/drawing/2015/06/chart">
            <c:ext xmlns:c16="http://schemas.microsoft.com/office/drawing/2014/chart" uri="{C3380CC4-5D6E-409C-BE32-E72D297353CC}">
              <c16:uniqueId val="{00000008-61D8-4CA2-993F-5CE3BAA6DC4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5.23</c:v>
                </c:pt>
                <c:pt idx="2">
                  <c:v>#N/A</c:v>
                </c:pt>
                <c:pt idx="3">
                  <c:v>5.44</c:v>
                </c:pt>
                <c:pt idx="4">
                  <c:v>#N/A</c:v>
                </c:pt>
                <c:pt idx="5">
                  <c:v>5.62</c:v>
                </c:pt>
                <c:pt idx="6">
                  <c:v>#N/A</c:v>
                </c:pt>
                <c:pt idx="7">
                  <c:v>5.46</c:v>
                </c:pt>
                <c:pt idx="8">
                  <c:v>#N/A</c:v>
                </c:pt>
                <c:pt idx="9">
                  <c:v>5.41</c:v>
                </c:pt>
              </c:numCache>
            </c:numRef>
          </c:val>
          <c:extLst xmlns:c16r2="http://schemas.microsoft.com/office/drawing/2015/06/chart">
            <c:ext xmlns:c16="http://schemas.microsoft.com/office/drawing/2014/chart" uri="{C3380CC4-5D6E-409C-BE32-E72D297353CC}">
              <c16:uniqueId val="{00000009-61D8-4CA2-993F-5CE3BAA6DC49}"/>
            </c:ext>
          </c:extLst>
        </c:ser>
        <c:dLbls>
          <c:showLegendKey val="0"/>
          <c:showVal val="0"/>
          <c:showCatName val="0"/>
          <c:showSerName val="0"/>
          <c:showPercent val="0"/>
          <c:showBubbleSize val="0"/>
        </c:dLbls>
        <c:gapWidth val="150"/>
        <c:overlap val="100"/>
        <c:axId val="14551296"/>
        <c:axId val="14565376"/>
      </c:barChart>
      <c:catAx>
        <c:axId val="1455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65376"/>
        <c:crosses val="autoZero"/>
        <c:auto val="1"/>
        <c:lblAlgn val="ctr"/>
        <c:lblOffset val="100"/>
        <c:tickLblSkip val="1"/>
        <c:tickMarkSkip val="1"/>
        <c:noMultiLvlLbl val="0"/>
      </c:catAx>
      <c:valAx>
        <c:axId val="1456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1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4328</c:v>
                </c:pt>
                <c:pt idx="5">
                  <c:v>4515</c:v>
                </c:pt>
                <c:pt idx="8">
                  <c:v>4492</c:v>
                </c:pt>
                <c:pt idx="11">
                  <c:v>4362</c:v>
                </c:pt>
                <c:pt idx="14">
                  <c:v>4431</c:v>
                </c:pt>
              </c:numCache>
            </c:numRef>
          </c:val>
          <c:extLst xmlns:c16r2="http://schemas.microsoft.com/office/drawing/2015/06/chart">
            <c:ext xmlns:c16="http://schemas.microsoft.com/office/drawing/2014/chart" uri="{C3380CC4-5D6E-409C-BE32-E72D297353CC}">
              <c16:uniqueId val="{00000000-4008-4D69-B051-F8191B1120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008-4D69-B051-F8191B1120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97</c:v>
                </c:pt>
                <c:pt idx="3">
                  <c:v>90</c:v>
                </c:pt>
                <c:pt idx="6">
                  <c:v>49</c:v>
                </c:pt>
                <c:pt idx="9">
                  <c:v>50</c:v>
                </c:pt>
                <c:pt idx="12">
                  <c:v>28</c:v>
                </c:pt>
              </c:numCache>
            </c:numRef>
          </c:val>
          <c:extLst xmlns:c16r2="http://schemas.microsoft.com/office/drawing/2015/06/chart">
            <c:ext xmlns:c16="http://schemas.microsoft.com/office/drawing/2014/chart" uri="{C3380CC4-5D6E-409C-BE32-E72D297353CC}">
              <c16:uniqueId val="{00000002-4008-4D69-B051-F8191B1120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008-4D69-B051-F8191B1120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1589</c:v>
                </c:pt>
                <c:pt idx="3">
                  <c:v>1647</c:v>
                </c:pt>
                <c:pt idx="6">
                  <c:v>1640</c:v>
                </c:pt>
                <c:pt idx="9">
                  <c:v>1476</c:v>
                </c:pt>
                <c:pt idx="12">
                  <c:v>1797</c:v>
                </c:pt>
              </c:numCache>
            </c:numRef>
          </c:val>
          <c:extLst xmlns:c16r2="http://schemas.microsoft.com/office/drawing/2015/06/chart">
            <c:ext xmlns:c16="http://schemas.microsoft.com/office/drawing/2014/chart" uri="{C3380CC4-5D6E-409C-BE32-E72D297353CC}">
              <c16:uniqueId val="{00000004-4008-4D69-B051-F8191B1120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10</c:v>
                </c:pt>
                <c:pt idx="3">
                  <c:v>10</c:v>
                </c:pt>
                <c:pt idx="6">
                  <c:v>10</c:v>
                </c:pt>
                <c:pt idx="9">
                  <c:v>10</c:v>
                </c:pt>
                <c:pt idx="12">
                  <c:v>10</c:v>
                </c:pt>
              </c:numCache>
            </c:numRef>
          </c:val>
          <c:extLst xmlns:c16r2="http://schemas.microsoft.com/office/drawing/2015/06/chart">
            <c:ext xmlns:c16="http://schemas.microsoft.com/office/drawing/2014/chart" uri="{C3380CC4-5D6E-409C-BE32-E72D297353CC}">
              <c16:uniqueId val="{00000005-4008-4D69-B051-F8191B1120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008-4D69-B051-F8191B1120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4896</c:v>
                </c:pt>
                <c:pt idx="3">
                  <c:v>4663</c:v>
                </c:pt>
                <c:pt idx="6">
                  <c:v>4636</c:v>
                </c:pt>
                <c:pt idx="9">
                  <c:v>4398</c:v>
                </c:pt>
                <c:pt idx="12">
                  <c:v>4580</c:v>
                </c:pt>
              </c:numCache>
            </c:numRef>
          </c:val>
          <c:extLst xmlns:c16r2="http://schemas.microsoft.com/office/drawing/2015/06/chart">
            <c:ext xmlns:c16="http://schemas.microsoft.com/office/drawing/2014/chart" uri="{C3380CC4-5D6E-409C-BE32-E72D297353CC}">
              <c16:uniqueId val="{00000007-4008-4D69-B051-F8191B112026}"/>
            </c:ext>
          </c:extLst>
        </c:ser>
        <c:dLbls>
          <c:showLegendKey val="0"/>
          <c:showVal val="0"/>
          <c:showCatName val="0"/>
          <c:showSerName val="0"/>
          <c:showPercent val="0"/>
          <c:showBubbleSize val="0"/>
        </c:dLbls>
        <c:gapWidth val="100"/>
        <c:overlap val="100"/>
        <c:axId val="195782144"/>
        <c:axId val="195784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2264</c:v>
                </c:pt>
                <c:pt idx="2">
                  <c:v>#N/A</c:v>
                </c:pt>
                <c:pt idx="3">
                  <c:v>#N/A</c:v>
                </c:pt>
                <c:pt idx="4">
                  <c:v>1895</c:v>
                </c:pt>
                <c:pt idx="5">
                  <c:v>#N/A</c:v>
                </c:pt>
                <c:pt idx="6">
                  <c:v>#N/A</c:v>
                </c:pt>
                <c:pt idx="7">
                  <c:v>1843</c:v>
                </c:pt>
                <c:pt idx="8">
                  <c:v>#N/A</c:v>
                </c:pt>
                <c:pt idx="9">
                  <c:v>#N/A</c:v>
                </c:pt>
                <c:pt idx="10">
                  <c:v>1572</c:v>
                </c:pt>
                <c:pt idx="11">
                  <c:v>#N/A</c:v>
                </c:pt>
                <c:pt idx="12">
                  <c:v>#N/A</c:v>
                </c:pt>
                <c:pt idx="13">
                  <c:v>1984</c:v>
                </c:pt>
                <c:pt idx="14">
                  <c:v>#N/A</c:v>
                </c:pt>
              </c:numCache>
            </c:numRef>
          </c:val>
          <c:smooth val="0"/>
          <c:extLst xmlns:c16r2="http://schemas.microsoft.com/office/drawing/2015/06/chart">
            <c:ext xmlns:c16="http://schemas.microsoft.com/office/drawing/2014/chart" uri="{C3380CC4-5D6E-409C-BE32-E72D297353CC}">
              <c16:uniqueId val="{00000008-4008-4D69-B051-F8191B112026}"/>
            </c:ext>
          </c:extLst>
        </c:ser>
        <c:dLbls>
          <c:showLegendKey val="0"/>
          <c:showVal val="0"/>
          <c:showCatName val="0"/>
          <c:showSerName val="0"/>
          <c:showPercent val="0"/>
          <c:showBubbleSize val="0"/>
        </c:dLbls>
        <c:marker val="1"/>
        <c:smooth val="0"/>
        <c:axId val="195782144"/>
        <c:axId val="195784064"/>
      </c:lineChart>
      <c:catAx>
        <c:axId val="19578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784064"/>
        <c:crosses val="autoZero"/>
        <c:auto val="1"/>
        <c:lblAlgn val="ctr"/>
        <c:lblOffset val="100"/>
        <c:tickLblSkip val="1"/>
        <c:tickMarkSkip val="1"/>
        <c:noMultiLvlLbl val="0"/>
      </c:catAx>
      <c:valAx>
        <c:axId val="19578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78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45942</c:v>
                </c:pt>
                <c:pt idx="5">
                  <c:v>48006</c:v>
                </c:pt>
                <c:pt idx="8">
                  <c:v>46685</c:v>
                </c:pt>
                <c:pt idx="11">
                  <c:v>44838</c:v>
                </c:pt>
                <c:pt idx="14">
                  <c:v>45101</c:v>
                </c:pt>
              </c:numCache>
            </c:numRef>
          </c:val>
          <c:extLst xmlns:c16r2="http://schemas.microsoft.com/office/drawing/2015/06/chart">
            <c:ext xmlns:c16="http://schemas.microsoft.com/office/drawing/2014/chart" uri="{C3380CC4-5D6E-409C-BE32-E72D297353CC}">
              <c16:uniqueId val="{00000000-07C8-4BA8-8162-E7E292BE8E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802</c:v>
                </c:pt>
                <c:pt idx="5">
                  <c:v>727</c:v>
                </c:pt>
                <c:pt idx="8">
                  <c:v>558</c:v>
                </c:pt>
                <c:pt idx="11">
                  <c:v>558</c:v>
                </c:pt>
                <c:pt idx="14">
                  <c:v>710</c:v>
                </c:pt>
              </c:numCache>
            </c:numRef>
          </c:val>
          <c:extLst xmlns:c16r2="http://schemas.microsoft.com/office/drawing/2015/06/chart">
            <c:ext xmlns:c16="http://schemas.microsoft.com/office/drawing/2014/chart" uri="{C3380CC4-5D6E-409C-BE32-E72D297353CC}">
              <c16:uniqueId val="{00000001-07C8-4BA8-8162-E7E292BE8E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5222</c:v>
                </c:pt>
                <c:pt idx="5">
                  <c:v>5745</c:v>
                </c:pt>
                <c:pt idx="8">
                  <c:v>6516</c:v>
                </c:pt>
                <c:pt idx="11">
                  <c:v>7368</c:v>
                </c:pt>
                <c:pt idx="14">
                  <c:v>6416</c:v>
                </c:pt>
              </c:numCache>
            </c:numRef>
          </c:val>
          <c:extLst xmlns:c16r2="http://schemas.microsoft.com/office/drawing/2015/06/chart">
            <c:ext xmlns:c16="http://schemas.microsoft.com/office/drawing/2014/chart" uri="{C3380CC4-5D6E-409C-BE32-E72D297353CC}">
              <c16:uniqueId val="{00000002-07C8-4BA8-8162-E7E292BE8E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7C8-4BA8-8162-E7E292BE8E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7C8-4BA8-8162-E7E292BE8E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7C8-4BA8-8162-E7E292BE8E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4779</c:v>
                </c:pt>
                <c:pt idx="3">
                  <c:v>4400</c:v>
                </c:pt>
                <c:pt idx="6">
                  <c:v>4805</c:v>
                </c:pt>
                <c:pt idx="9">
                  <c:v>4341</c:v>
                </c:pt>
                <c:pt idx="12">
                  <c:v>4360</c:v>
                </c:pt>
              </c:numCache>
            </c:numRef>
          </c:val>
          <c:extLst xmlns:c16r2="http://schemas.microsoft.com/office/drawing/2015/06/chart">
            <c:ext xmlns:c16="http://schemas.microsoft.com/office/drawing/2014/chart" uri="{C3380CC4-5D6E-409C-BE32-E72D297353CC}">
              <c16:uniqueId val="{00000006-07C8-4BA8-8162-E7E292BE8E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c:v>
                </c:pt>
                <c:pt idx="3">
                  <c:v>5</c:v>
                </c:pt>
                <c:pt idx="6">
                  <c:v>5</c:v>
                </c:pt>
                <c:pt idx="9">
                  <c:v>4</c:v>
                </c:pt>
                <c:pt idx="12">
                  <c:v>3</c:v>
                </c:pt>
              </c:numCache>
            </c:numRef>
          </c:val>
          <c:extLst xmlns:c16r2="http://schemas.microsoft.com/office/drawing/2015/06/chart">
            <c:ext xmlns:c16="http://schemas.microsoft.com/office/drawing/2014/chart" uri="{C3380CC4-5D6E-409C-BE32-E72D297353CC}">
              <c16:uniqueId val="{00000007-07C8-4BA8-8162-E7E292BE8E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23265</c:v>
                </c:pt>
                <c:pt idx="3">
                  <c:v>23061</c:v>
                </c:pt>
                <c:pt idx="6">
                  <c:v>22624</c:v>
                </c:pt>
                <c:pt idx="9">
                  <c:v>22606</c:v>
                </c:pt>
                <c:pt idx="12">
                  <c:v>26019</c:v>
                </c:pt>
              </c:numCache>
            </c:numRef>
          </c:val>
          <c:extLst xmlns:c16r2="http://schemas.microsoft.com/office/drawing/2015/06/chart">
            <c:ext xmlns:c16="http://schemas.microsoft.com/office/drawing/2014/chart" uri="{C3380CC4-5D6E-409C-BE32-E72D297353CC}">
              <c16:uniqueId val="{00000008-07C8-4BA8-8162-E7E292BE8E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160</c:v>
                </c:pt>
                <c:pt idx="3">
                  <c:v>94</c:v>
                </c:pt>
                <c:pt idx="6">
                  <c:v>69</c:v>
                </c:pt>
                <c:pt idx="9">
                  <c:v>46</c:v>
                </c:pt>
                <c:pt idx="12">
                  <c:v>26</c:v>
                </c:pt>
              </c:numCache>
            </c:numRef>
          </c:val>
          <c:extLst xmlns:c16r2="http://schemas.microsoft.com/office/drawing/2015/06/chart">
            <c:ext xmlns:c16="http://schemas.microsoft.com/office/drawing/2014/chart" uri="{C3380CC4-5D6E-409C-BE32-E72D297353CC}">
              <c16:uniqueId val="{00000009-07C8-4BA8-8162-E7E292BE8E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40766</c:v>
                </c:pt>
                <c:pt idx="3">
                  <c:v>43357</c:v>
                </c:pt>
                <c:pt idx="6">
                  <c:v>42269</c:v>
                </c:pt>
                <c:pt idx="9">
                  <c:v>40605</c:v>
                </c:pt>
                <c:pt idx="12">
                  <c:v>39712</c:v>
                </c:pt>
              </c:numCache>
            </c:numRef>
          </c:val>
          <c:extLst xmlns:c16r2="http://schemas.microsoft.com/office/drawing/2015/06/chart">
            <c:ext xmlns:c16="http://schemas.microsoft.com/office/drawing/2014/chart" uri="{C3380CC4-5D6E-409C-BE32-E72D297353CC}">
              <c16:uniqueId val="{0000000A-07C8-4BA8-8162-E7E292BE8E3A}"/>
            </c:ext>
          </c:extLst>
        </c:ser>
        <c:dLbls>
          <c:showLegendKey val="0"/>
          <c:showVal val="0"/>
          <c:showCatName val="0"/>
          <c:showSerName val="0"/>
          <c:showPercent val="0"/>
          <c:showBubbleSize val="0"/>
        </c:dLbls>
        <c:gapWidth val="100"/>
        <c:overlap val="100"/>
        <c:axId val="195573632"/>
        <c:axId val="195579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17010</c:v>
                </c:pt>
                <c:pt idx="2">
                  <c:v>#N/A</c:v>
                </c:pt>
                <c:pt idx="3">
                  <c:v>#N/A</c:v>
                </c:pt>
                <c:pt idx="4">
                  <c:v>16439</c:v>
                </c:pt>
                <c:pt idx="5">
                  <c:v>#N/A</c:v>
                </c:pt>
                <c:pt idx="6">
                  <c:v>#N/A</c:v>
                </c:pt>
                <c:pt idx="7">
                  <c:v>16013</c:v>
                </c:pt>
                <c:pt idx="8">
                  <c:v>#N/A</c:v>
                </c:pt>
                <c:pt idx="9">
                  <c:v>#N/A</c:v>
                </c:pt>
                <c:pt idx="10">
                  <c:v>14838</c:v>
                </c:pt>
                <c:pt idx="11">
                  <c:v>#N/A</c:v>
                </c:pt>
                <c:pt idx="12">
                  <c:v>#N/A</c:v>
                </c:pt>
                <c:pt idx="13">
                  <c:v>17894</c:v>
                </c:pt>
                <c:pt idx="14">
                  <c:v>#N/A</c:v>
                </c:pt>
              </c:numCache>
            </c:numRef>
          </c:val>
          <c:smooth val="0"/>
          <c:extLst xmlns:c16r2="http://schemas.microsoft.com/office/drawing/2015/06/chart">
            <c:ext xmlns:c16="http://schemas.microsoft.com/office/drawing/2014/chart" uri="{C3380CC4-5D6E-409C-BE32-E72D297353CC}">
              <c16:uniqueId val="{0000000B-07C8-4BA8-8162-E7E292BE8E3A}"/>
            </c:ext>
          </c:extLst>
        </c:ser>
        <c:dLbls>
          <c:showLegendKey val="0"/>
          <c:showVal val="0"/>
          <c:showCatName val="0"/>
          <c:showSerName val="0"/>
          <c:showPercent val="0"/>
          <c:showBubbleSize val="0"/>
        </c:dLbls>
        <c:marker val="1"/>
        <c:smooth val="0"/>
        <c:axId val="195573632"/>
        <c:axId val="195579904"/>
      </c:lineChart>
      <c:catAx>
        <c:axId val="19557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579904"/>
        <c:crosses val="autoZero"/>
        <c:auto val="1"/>
        <c:lblAlgn val="ctr"/>
        <c:lblOffset val="100"/>
        <c:tickLblSkip val="1"/>
        <c:tickMarkSkip val="1"/>
        <c:noMultiLvlLbl val="0"/>
      </c:catAx>
      <c:valAx>
        <c:axId val="19557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57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1988</c:v>
                </c:pt>
                <c:pt idx="1">
                  <c:v>2188</c:v>
                </c:pt>
                <c:pt idx="2">
                  <c:v>1394</c:v>
                </c:pt>
              </c:numCache>
            </c:numRef>
          </c:val>
          <c:extLst xmlns:c16r2="http://schemas.microsoft.com/office/drawing/2015/06/chart">
            <c:ext xmlns:c16="http://schemas.microsoft.com/office/drawing/2014/chart" uri="{C3380CC4-5D6E-409C-BE32-E72D297353CC}">
              <c16:uniqueId val="{00000000-B3E4-4A76-BA5D-3ACDA8D16C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c:v>
                </c:pt>
                <c:pt idx="1">
                  <c:v>226</c:v>
                </c:pt>
                <c:pt idx="2">
                  <c:v>211</c:v>
                </c:pt>
              </c:numCache>
            </c:numRef>
          </c:val>
          <c:extLst xmlns:c16r2="http://schemas.microsoft.com/office/drawing/2015/06/chart">
            <c:ext xmlns:c16="http://schemas.microsoft.com/office/drawing/2014/chart" uri="{C3380CC4-5D6E-409C-BE32-E72D297353CC}">
              <c16:uniqueId val="{00000001-B3E4-4A76-BA5D-3ACDA8D16C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8309</c:v>
                </c:pt>
                <c:pt idx="1">
                  <c:v>8756</c:v>
                </c:pt>
                <c:pt idx="2">
                  <c:v>8768</c:v>
                </c:pt>
              </c:numCache>
            </c:numRef>
          </c:val>
          <c:extLst xmlns:c16r2="http://schemas.microsoft.com/office/drawing/2015/06/chart">
            <c:ext xmlns:c16="http://schemas.microsoft.com/office/drawing/2014/chart" uri="{C3380CC4-5D6E-409C-BE32-E72D297353CC}">
              <c16:uniqueId val="{00000002-B3E4-4A76-BA5D-3ACDA8D16CEC}"/>
            </c:ext>
          </c:extLst>
        </c:ser>
        <c:dLbls>
          <c:showLegendKey val="0"/>
          <c:showVal val="0"/>
          <c:showCatName val="0"/>
          <c:showSerName val="0"/>
          <c:showPercent val="0"/>
          <c:showBubbleSize val="0"/>
        </c:dLbls>
        <c:gapWidth val="120"/>
        <c:overlap val="100"/>
        <c:axId val="195358080"/>
        <c:axId val="195359872"/>
      </c:barChart>
      <c:catAx>
        <c:axId val="19535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5359872"/>
        <c:crosses val="autoZero"/>
        <c:auto val="1"/>
        <c:lblAlgn val="ctr"/>
        <c:lblOffset val="100"/>
        <c:tickLblSkip val="1"/>
        <c:tickMarkSkip val="1"/>
        <c:noMultiLvlLbl val="0"/>
      </c:catAx>
      <c:valAx>
        <c:axId val="195359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535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{8CA7AAE6-42FC-48C0-99C4-9DF29D797329}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5AC-4E9B-A30D-74D7AE3FCEA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{6734FDBF-700A-477D-8354-787025574872}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AC-4E9B-A30D-74D7AE3FCEA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{9569CDD0-08BD-4C56-9D9B-A2E409C2B487}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AC-4E9B-A30D-74D7AE3FCEA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{E68039FF-0788-43EB-B401-D0C55515DAF4}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AC-4E9B-A30D-74D7AE3FCEA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{528D1DA3-4E96-4423-9DDB-E14C0C720D80}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AC-4E9B-A30D-74D7AE3FCEA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{45DD71E0-4721-4DF2-827B-14EBB43D259D}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5AC-4E9B-A30D-74D7AE3FCEA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{6EDE556C-2245-4B5A-9249-B5A6AE409FA6}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5AC-4E9B-A30D-74D7AE3FCEA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{936507D5-D1C1-4637-AE59-50789FD85377}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5AC-4E9B-A30D-74D7AE3FCEA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{3D354CAB-9B66-4EB4-ABD7-ABF7A8EBB1CA}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5AC-4E9B-A30D-74D7AE3FCE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c:v>
                </c:pt>
                <c:pt idx="24">
                  <c:v>69.7</c:v>
                </c:pt>
              </c:numCache>
            </c:numRef>
          </c:xVal>
          <c:yVal>
            <c:numRef>
              <c:f>公会計指標分析・財政指標組合せ分析表!$BP$51:$DC$51</c:f>
              <c:numCache>
                <c:formatCode>#,##0.0;"▲ "#,##0.0</c:formatCode>
                <c:ptCount val="40"/>
                <c:pt idx="16">
                  <c:v>97.2</c:v>
                </c:pt>
                <c:pt idx="24">
                  <c:v>90.9</c:v>
                </c:pt>
              </c:numCache>
            </c:numRef>
          </c:yVal>
          <c:smooth val="0"/>
          <c:extLst xmlns:c16r2="http://schemas.microsoft.com/office/drawing/2015/06/chart">
            <c:ext xmlns:c16="http://schemas.microsoft.com/office/drawing/2014/chart" uri="{C3380CC4-5D6E-409C-BE32-E72D297353CC}">
              <c16:uniqueId val="{00000009-D5AC-4E9B-A30D-74D7AE3FCE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{3664306D-9614-466D-A73F-69D8E4649D64}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5AC-4E9B-A30D-74D7AE3FCEA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{34E489DD-4348-45BF-87F0-B8635C5DC3DA}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AC-4E9B-A30D-74D7AE3FCEA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{3C8C85BF-4670-4494-B986-879BB6673F2F}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AC-4E9B-A30D-74D7AE3FCEA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{D3A69492-368A-44DB-BC33-70953B775C23}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AC-4E9B-A30D-74D7AE3FCEA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{77157E8F-3A0C-4817-91E2-9F8191ACF968}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AC-4E9B-A30D-74D7AE3FCEA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{6105D11B-4FE8-47BE-B274-677EF2B7DE1F}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5AC-4E9B-A30D-74D7AE3FCEA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{B0B4E92A-F394-4BF0-89A8-64C118E7EDC2}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5AC-4E9B-A30D-74D7AE3FCEA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{76412011-1331-41EA-83F2-F4781E145761}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5AC-4E9B-A30D-74D7AE3FCEA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{998F5B85-D44B-4B6D-9F09-577A47E34597}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5AC-4E9B-A30D-74D7AE3FCE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numCache>
            </c:numRef>
          </c:xVal>
          <c:yVal>
            <c:numRef>
              <c:f>公会計指標分析・財政指標組合せ分析表!$BP$55:$DC$55</c:f>
              <c:numCache>
                <c:formatCode>#,##0.0;"▲ "#,##0.0</c:formatCode>
                <c:ptCount val="40"/>
                <c:pt idx="16">
                  <c:v>39</c:v>
                </c:pt>
                <c:pt idx="24">
                  <c:v>32.5</c:v>
                </c:pt>
              </c:numCache>
            </c:numRef>
          </c:yVal>
          <c:smooth val="0"/>
          <c:extLst xmlns:c16r2="http://schemas.microsoft.com/office/drawing/2015/06/chart">
            <c:ext xmlns:c16="http://schemas.microsoft.com/office/drawing/2014/chart" uri="{C3380CC4-5D6E-409C-BE32-E72D297353CC}">
              <c16:uniqueId val="{00000013-D5AC-4E9B-A30D-74D7AE3FCEA0}"/>
            </c:ext>
          </c:extLst>
        </c:ser>
        <c:dLbls>
          <c:showLegendKey val="0"/>
          <c:showVal val="1"/>
          <c:showCatName val="0"/>
          <c:showSerName val="0"/>
          <c:showPercent val="0"/>
          <c:showBubbleSize val="0"/>
        </c:dLbls>
        <c:axId val="195091456"/>
        <c:axId val="195097728"/>
      </c:scatterChart>
      <c:valAx>
        <c:axId val="195091456"/>
        <c:scaling>
          <c:orientation val="minMax"/>
          <c:max val="71"/>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097728"/>
        <c:crosses val="autoZero"/>
        <c:crossBetween val="midCat"/>
      </c:valAx>
      <c:valAx>
        <c:axId val="195097728"/>
        <c:scaling>
          <c:orientation val="minMax"/>
          <c:max val="108"/>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091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{446A9763-9A8E-47B4-95E6-FA773B7C2EA5}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1BA-44DF-BEDE-A066B9E3299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{65E4F728-EAED-459E-B3A0-A3883E18AD1A}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BA-44DF-BEDE-A066B9E3299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{28B2D21C-34F1-420A-8F41-1143FA98C08E}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BA-44DF-BEDE-A066B9E3299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{C8959320-5C52-4261-8381-16FD0CA79AB8}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BA-44DF-BEDE-A066B9E3299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{B792B647-742F-4128-91FE-E72697712D97}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BA-44DF-BEDE-A066B9E3299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{CD382B47-FEF2-41AD-A3D1-9F2C94F90115}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1BA-44DF-BEDE-A066B9E3299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{3BE190FB-4BAE-4377-990C-9D5D5AC3648A}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1BA-44DF-BEDE-A066B9E3299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{08533F0D-6F89-441E-9FC2-E6DAA5466C8B}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1BA-44DF-BEDE-A066B9E3299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{E8066FF2-59A3-4D9F-8ED9-BD033E1DCF8C}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1BA-44DF-BEDE-A066B9E329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13.4</c:v>
                </c:pt>
                <c:pt idx="16">
                  <c:v>12</c:v>
                </c:pt>
                <c:pt idx="24">
                  <c:v>10.7</c:v>
                </c:pt>
                <c:pt idx="32">
                  <c:v>11.1</c:v>
                </c:pt>
              </c:numCache>
            </c:numRef>
          </c:xVal>
          <c:yVal>
            <c:numRef>
              <c:f>公会計指標分析・財政指標組合せ分析表!$BP$73:$DC$73</c:f>
              <c:numCache>
                <c:formatCode>#,##0.0;"▲ "#,##0.0</c:formatCode>
                <c:ptCount val="40"/>
                <c:pt idx="0">
                  <c:v>101.8</c:v>
                </c:pt>
                <c:pt idx="8">
                  <c:v>99.2</c:v>
                </c:pt>
                <c:pt idx="16">
                  <c:v>97.2</c:v>
                </c:pt>
                <c:pt idx="24">
                  <c:v>90.9</c:v>
                </c:pt>
                <c:pt idx="32">
                  <c:v>113.5</c:v>
                </c:pt>
              </c:numCache>
            </c:numRef>
          </c:yVal>
          <c:smooth val="0"/>
          <c:extLst xmlns:c16r2="http://schemas.microsoft.com/office/drawing/2015/06/chart">
            <c:ext xmlns:c16="http://schemas.microsoft.com/office/drawing/2014/chart" uri="{C3380CC4-5D6E-409C-BE32-E72D297353CC}">
              <c16:uniqueId val="{00000009-D1BA-44DF-BEDE-A066B9E329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{7AB1142D-7E9E-41FA-8D12-0504A3237927}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1BA-44DF-BEDE-A066B9E329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{37AA7824-FB01-47A8-989C-02A6BD0C3DF8}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BA-44DF-BEDE-A066B9E3299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{02574F60-46F5-4C20-AC7D-46F4A8A2899D}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BA-44DF-BEDE-A066B9E3299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{A7565712-4549-447A-8FE1-D8B2B178BDCD}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BA-44DF-BEDE-A066B9E3299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{51A88FE0-4554-4009-87C3-5373BEFFC8FB}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BA-44DF-BEDE-A066B9E3299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{1C7D17A6-ABCB-4827-B12F-274E49D240C2}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1BA-44DF-BEDE-A066B9E3299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{C9C97CFB-6F37-4E79-B63C-2BD4BFA79B49}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1BA-44DF-BEDE-A066B9E3299A}"/>
                </c:ext>
              </c:extLst>
            </c:dLbl>
            <c:dLbl>
              <c:idx val="24"/>
              <c:layout>
                <c:manualLayout>
                  <c:x val="-2.910150686001525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{4288734B-1862-4189-9C68-D07D4CD9A59D}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1BA-44DF-BEDE-A066B9E3299A}"/>
                </c:ext>
              </c:extLst>
            </c:dLbl>
            <c:dLbl>
              <c:idx val="32"/>
              <c:layout>
                <c:manualLayout>
                  <c:x val="-3.4294476378206026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{D09DD0CE-0579-4723-B749-5697043ABFD2}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1BA-44DF-BEDE-A066B9E329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D1BA-44DF-BEDE-A066B9E3299A}"/>
            </c:ext>
          </c:extLst>
        </c:ser>
        <c:dLbls>
          <c:showLegendKey val="0"/>
          <c:showVal val="1"/>
          <c:showCatName val="0"/>
          <c:showSerName val="0"/>
          <c:showPercent val="0"/>
          <c:showBubbleSize val="0"/>
        </c:dLbls>
        <c:axId val="249379456"/>
        <c:axId val="249389824"/>
      </c:scatterChart>
      <c:valAx>
        <c:axId val="249379456"/>
        <c:scaling>
          <c:orientation val="minMax"/>
          <c:max val="15.4"/>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389824"/>
        <c:crosses val="autoZero"/>
        <c:crossBetween val="midCat"/>
      </c:valAx>
      <c:valAx>
        <c:axId val="249389824"/>
        <c:scaling>
          <c:orientation val="minMax"/>
          <c:max val="12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379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実質公債費比率の分子を構成する元利償還金は、前年度まで減少傾向にあったが、保育所の統廃合に係る施設整備事業など大型普通建設事業の市債償還が始まったことから増加した。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下水道事業等が市債を財源としたハード整備の途上にあり、下水道等特別会計に対する繰入金は今後も増加する見込みであり、料金見直しも検討しながら、持続可能な会計運営が行える規模での事業執行に努めていく必要がある。</a:t>
          </a:r>
        </a:p>
        <a:p>
          <a:r>
            <a:rPr kumimoji="1" lang="ja-JP" altLang="en-US" sz="1300">
              <a:latin typeface="ＭＳ ゴシック" pitchFamily="49" charset="-128"/>
              <a:ea typeface="ＭＳ ゴシック" pitchFamily="49" charset="-128"/>
            </a:rPr>
            <a:t>　また、一般会計等の元利償還金は、今後も大型普通建設事業などの市債償還が始まってくるが、合併特例債等の交付税算入率の高い市債を活用しており、実質公債費比率の分子は概ね横ばいで推移していくもの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将来負担比率</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の</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分子を構成する将来負担額</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は</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、概ね横ばいで推移している。合併前に借り入れた</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市</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債の償還が終了してきてはいるが、</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あわせて合併後の大型普通建設事業等の</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償還が始まって</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きて</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おり、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市</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債現在高は大きく減少していない。また、下水道事業が整備途上のため、</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市</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債を財源としたハード整備を行っており、公営企業</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債</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繰入見込額は、今後も増加するものと見込まれ、持続可能な財政運営に努めていく必要がある。</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　充当可能財源</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等</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については、</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災害復旧事業などへの対応のため、</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財政調整基金</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を大きく取り崩し、充当可能基金は前年度と比べ減少したものの、基準財政需要額算入見込額等の増加により、概ね横ばいで推移した。</a:t>
          </a:r>
          <a:endParaRPr kumimoji="1"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　普通交付税の合併逓減措置の終了が迫る中、標準財政規模の減少が見込まれるが、基準</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財政需要額算入見込額</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に反映される合併特例債等の</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有利な</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市</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債を活用</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しながら、引き続き公債費の適正管理を行い、将来負担比率の減少に努めていく</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京都府京丹後市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・過疎地域振興基金に約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億円の積立てなどを行った一方、災害復旧事業などへの対応のため、財政調整基金を約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億円、地域振興基金を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億円取り崩したことなどから、基金全体としては、前年度から約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・普通交付税が減少する中で、将来の財源を確保、また、急な災害等が発生した場合の財源も一定確保しておく必要があることから、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今後も特別交付税などの歳入状況や歳出での不用額等により、各種基金残高を増やす調整を行っていく。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・合併特例措置逓減対策準備基金については、普通交付税合併特例措置の逓減及び終了に対応するため、必要な財源を準備するもの。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・地域振興基金については、地方創生、まちづくり推進、市民の連帯の強化及び均衡ある地域振興に資する事業に充当するもの。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・過疎地域振興基金については、市の過疎地域における集落の維持及び活性化の実現を図る事業を促進するもの。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・再編交付金事業基金については、国の再編交付金を財源として積立て、駐留軍等の再編による住民生活の安定に及ぼす影響の増加に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配慮し、住民生活の利便性の向上や産業振興など地域の一体的な発展に寄与する事業に充当するもの。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・韓哲･まちづくり夢基金については、韓昌祐（ハンチャンウ）氏から受けた寄附金を積立て、本市の教育、文化、芸術又はスポーツの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振興、地域経済活性化や、まちづくりにつながる人材育成に資する事業に充当するもの。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億円の取り崩しを行った一方、過疎地域振興金には約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億円の積立てを行い、その他の基金についても積立金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が取り崩し額を上回ったことなどから、全体の残高は増加した。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・合併特例措置逓減対策準備基金については、平成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年度以降に取り崩す予定。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・どの基金も目的に沿って有効に活用していくとともに、可能なものは積立てを行い、一定の残高を確保していく。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・災害復旧事業への対応や収支調整のために約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億円の取り崩しを行ったため、前年度と比べ残高が大きく減少した。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・急な災害等が発生した場合の財政需要への対応や先の収入減少に備え、毎年度積立てを行い、一定の残高を確保していく。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百万円の取り崩しを行ったため、前年度と比べ残高が減少した。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・今後も大型の普通建設事業等による市債償還が始まり、市債償還額は高い水準で推移する見込みであることから、積立てを行う努力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をし、一定の残高を確保していく。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55,944
55,530
501.43
34,827,168
33,671,528
543,347
20,131,639
39,712,024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440562" y="3836446"/>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本市では、平成２４年度に公共施設見直し計画を策定し、既存施設の廃止、統合、移譲などを視野に入れた公共施設の抜本的な見直しを計画的に進めるとともに、その効率的・効果的な管理・運営に努めているが、有形固定資産減価償却率は類似団体平均より高く、上昇傾向にあ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引き続き行財政改革の一環として取り組み、効率的・効果的な公共施設のマネジメントに努めていく。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7841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098550" y="59086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5185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098550" y="54768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5185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098550" y="50450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5185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098550" y="46132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5185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10086"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074795" y="4565777"/>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127500"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3987800" y="57683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127500" y="434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3987800" y="456577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127500" y="5024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0259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3429000" y="50590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2781300" y="50935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155702</xdr:rowOff>
    </xdr:from>
    <xdr:to>
      <xdr:col>19</xdr:col>
      <xdr:colOff>187325</xdr:colOff>
      <xdr:row>28</xdr:row>
      <xdr:rowOff>85852</xdr:rowOff>
    </xdr:to>
    <xdr:sp macro="" textlink="">
      <xdr:nvSpPr>
        <xdr:cNvPr id="76" name="楕円 75"/>
        <xdr:cNvSpPr/>
      </xdr:nvSpPr>
      <xdr:spPr>
        <a:xfrm>
          <a:off x="3429000" y="47848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20955</xdr:rowOff>
    </xdr:from>
    <xdr:to>
      <xdr:col>15</xdr:col>
      <xdr:colOff>187325</xdr:colOff>
      <xdr:row>28</xdr:row>
      <xdr:rowOff>122555</xdr:rowOff>
    </xdr:to>
    <xdr:sp macro="" textlink="">
      <xdr:nvSpPr>
        <xdr:cNvPr id="77" name="楕円 76"/>
        <xdr:cNvSpPr/>
      </xdr:nvSpPr>
      <xdr:spPr>
        <a:xfrm>
          <a:off x="2781300" y="48215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35052</xdr:rowOff>
    </xdr:from>
    <xdr:to>
      <xdr:col>19</xdr:col>
      <xdr:colOff>136525</xdr:colOff>
      <xdr:row>28</xdr:row>
      <xdr:rowOff>71755</xdr:rowOff>
    </xdr:to>
    <xdr:cxnSp macro="">
      <xdr:nvCxnSpPr>
        <xdr:cNvPr id="78" name="直線コネクタ 77"/>
        <xdr:cNvCxnSpPr/>
      </xdr:nvCxnSpPr>
      <xdr:spPr>
        <a:xfrm flipV="1">
          <a:off x="2832100" y="4835652"/>
          <a:ext cx="6477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79" name="n_1aveValue有形固定資産減価償却率"/>
        <xdr:cNvSpPr txBox="1"/>
      </xdr:nvSpPr>
      <xdr:spPr>
        <a:xfrm>
          <a:off x="3293119"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80" name="n_2aveValue有形固定資産減価償却率"/>
        <xdr:cNvSpPr txBox="1"/>
      </xdr:nvSpPr>
      <xdr:spPr>
        <a:xfrm>
          <a:off x="2658119" y="518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102379</xdr:rowOff>
    </xdr:from>
    <xdr:ext cx="405111" cy="259045"/>
    <xdr:sp macro="" textlink="">
      <xdr:nvSpPr>
        <xdr:cNvPr id="81" name="n_1mainValue有形固定資産減価償却率"/>
        <xdr:cNvSpPr txBox="1"/>
      </xdr:nvSpPr>
      <xdr:spPr>
        <a:xfrm>
          <a:off x="3293119" y="4560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139082</xdr:rowOff>
    </xdr:from>
    <xdr:ext cx="405111" cy="259045"/>
    <xdr:sp macro="" textlink="">
      <xdr:nvSpPr>
        <xdr:cNvPr id="82" name="n_2mainValue有形固定資産減価償却率"/>
        <xdr:cNvSpPr txBox="1"/>
      </xdr:nvSpPr>
      <xdr:spPr>
        <a:xfrm>
          <a:off x="2658119" y="459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上回っており、主な要因としては、公営企業債等繰入見込額が増加していること、類似団体と比較して職員数が多く人件費が高い水準にあることから、将来負担額が増加傾向にあるとともに、合併特例措置の逓減による普通交付税の減少により経常一般財源（歳入）などが減少傾向にあることなどが考えられ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今後も定員管理計画の遂行とともに、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計画的な地方債発行などに努めることにより、当該指標値の低下を図っていく。</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9645650" y="59806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93312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9645650" y="56208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93312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9645650" y="52609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93312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9645650" y="49011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93312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9645650" y="45413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92799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2593320" y="4529314"/>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2646025"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2534900" y="59806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2646025" y="430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2534900" y="45293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6" name="債務償還可能年数平均値テキスト"/>
        <xdr:cNvSpPr txBox="1"/>
      </xdr:nvSpPr>
      <xdr:spPr>
        <a:xfrm>
          <a:off x="12646025" y="5140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2573000" y="51621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61736</xdr:rowOff>
    </xdr:from>
    <xdr:to>
      <xdr:col>76</xdr:col>
      <xdr:colOff>73025</xdr:colOff>
      <xdr:row>28</xdr:row>
      <xdr:rowOff>163336</xdr:rowOff>
    </xdr:to>
    <xdr:sp macro="" textlink="">
      <xdr:nvSpPr>
        <xdr:cNvPr id="123" name="楕円 122"/>
        <xdr:cNvSpPr/>
      </xdr:nvSpPr>
      <xdr:spPr>
        <a:xfrm>
          <a:off x="12573000" y="48623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84613</xdr:rowOff>
    </xdr:from>
    <xdr:ext cx="340478" cy="259045"/>
    <xdr:sp macro="" textlink="">
      <xdr:nvSpPr>
        <xdr:cNvPr id="124" name="債務償還可能年数該当値テキスト"/>
        <xdr:cNvSpPr txBox="1"/>
      </xdr:nvSpPr>
      <xdr:spPr>
        <a:xfrm>
          <a:off x="12646025" y="47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55,944
55,530
501.43
34,827,168
33,671,528
543,347
20,131,639
39,712,024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39490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39878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3889375" y="72904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39878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3889375" y="57435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39878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38989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203575" y="64547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428875"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92075</xdr:rowOff>
    </xdr:from>
    <xdr:to>
      <xdr:col>20</xdr:col>
      <xdr:colOff>38100</xdr:colOff>
      <xdr:row>36</xdr:row>
      <xdr:rowOff>22225</xdr:rowOff>
    </xdr:to>
    <xdr:sp macro="" textlink="">
      <xdr:nvSpPr>
        <xdr:cNvPr id="70" name="楕円 69"/>
        <xdr:cNvSpPr/>
      </xdr:nvSpPr>
      <xdr:spPr>
        <a:xfrm>
          <a:off x="3203575" y="60928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118745</xdr:rowOff>
    </xdr:from>
    <xdr:to>
      <xdr:col>15</xdr:col>
      <xdr:colOff>101600</xdr:colOff>
      <xdr:row>36</xdr:row>
      <xdr:rowOff>48895</xdr:rowOff>
    </xdr:to>
    <xdr:sp macro="" textlink="">
      <xdr:nvSpPr>
        <xdr:cNvPr id="71" name="楕円 70"/>
        <xdr:cNvSpPr/>
      </xdr:nvSpPr>
      <xdr:spPr>
        <a:xfrm>
          <a:off x="2428875"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142875</xdr:rowOff>
    </xdr:from>
    <xdr:to>
      <xdr:col>19</xdr:col>
      <xdr:colOff>177800</xdr:colOff>
      <xdr:row>35</xdr:row>
      <xdr:rowOff>169545</xdr:rowOff>
    </xdr:to>
    <xdr:cxnSp macro="">
      <xdr:nvCxnSpPr>
        <xdr:cNvPr id="72" name="直線コネクタ 71"/>
        <xdr:cNvCxnSpPr/>
      </xdr:nvCxnSpPr>
      <xdr:spPr>
        <a:xfrm flipV="1">
          <a:off x="2479675" y="6143625"/>
          <a:ext cx="7556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3" name="n_1aveValue【道路】&#10;有形固定資産減価償却率"/>
        <xdr:cNvSpPr txBox="1"/>
      </xdr:nvSpPr>
      <xdr:spPr>
        <a:xfrm>
          <a:off x="306769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4" name="n_2aveValue【道路】&#10;有形固定資産減価償却率"/>
        <xdr:cNvSpPr txBox="1"/>
      </xdr:nvSpPr>
      <xdr:spPr>
        <a:xfrm>
          <a:off x="230569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38752</xdr:rowOff>
    </xdr:from>
    <xdr:ext cx="405111" cy="259045"/>
    <xdr:sp macro="" textlink="">
      <xdr:nvSpPr>
        <xdr:cNvPr id="75" name="n_1mainValue【道路】&#10;有形固定資産減価償却率"/>
        <xdr:cNvSpPr txBox="1"/>
      </xdr:nvSpPr>
      <xdr:spPr>
        <a:xfrm>
          <a:off x="306769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65422</xdr:rowOff>
    </xdr:from>
    <xdr:ext cx="405111" cy="259045"/>
    <xdr:sp macro="" textlink="">
      <xdr:nvSpPr>
        <xdr:cNvPr id="76" name="n_2mainValue【道路】&#10;有形固定資産減価償却率"/>
        <xdr:cNvSpPr txBox="1"/>
      </xdr:nvSpPr>
      <xdr:spPr>
        <a:xfrm>
          <a:off x="230569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8905240"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8943975"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8845550" y="71845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8943975"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8845550" y="56079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8943975"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8883650" y="65282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815975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7413625" y="65468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120993</xdr:rowOff>
    </xdr:from>
    <xdr:to>
      <xdr:col>50</xdr:col>
      <xdr:colOff>165100</xdr:colOff>
      <xdr:row>37</xdr:row>
      <xdr:rowOff>51143</xdr:rowOff>
    </xdr:to>
    <xdr:sp macro="" textlink="">
      <xdr:nvSpPr>
        <xdr:cNvPr id="114" name="楕円 113"/>
        <xdr:cNvSpPr/>
      </xdr:nvSpPr>
      <xdr:spPr>
        <a:xfrm>
          <a:off x="8159750" y="62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136347</xdr:rowOff>
    </xdr:from>
    <xdr:to>
      <xdr:col>46</xdr:col>
      <xdr:colOff>38100</xdr:colOff>
      <xdr:row>37</xdr:row>
      <xdr:rowOff>66497</xdr:rowOff>
    </xdr:to>
    <xdr:sp macro="" textlink="">
      <xdr:nvSpPr>
        <xdr:cNvPr id="115" name="楕円 114"/>
        <xdr:cNvSpPr/>
      </xdr:nvSpPr>
      <xdr:spPr>
        <a:xfrm>
          <a:off x="7413625" y="63085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343</xdr:rowOff>
    </xdr:from>
    <xdr:to>
      <xdr:col>50</xdr:col>
      <xdr:colOff>114300</xdr:colOff>
      <xdr:row>37</xdr:row>
      <xdr:rowOff>15697</xdr:rowOff>
    </xdr:to>
    <xdr:cxnSp macro="">
      <xdr:nvCxnSpPr>
        <xdr:cNvPr id="116" name="直線コネクタ 115"/>
        <xdr:cNvCxnSpPr/>
      </xdr:nvCxnSpPr>
      <xdr:spPr>
        <a:xfrm flipV="1">
          <a:off x="7445375" y="6343993"/>
          <a:ext cx="765175"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17" name="n_1aveValue【道路】&#10;一人当たり延長"/>
        <xdr:cNvSpPr txBox="1"/>
      </xdr:nvSpPr>
      <xdr:spPr>
        <a:xfrm>
          <a:off x="7959236"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18" name="n_2aveValue【道路】&#10;一人当たり延長"/>
        <xdr:cNvSpPr txBox="1"/>
      </xdr:nvSpPr>
      <xdr:spPr>
        <a:xfrm>
          <a:off x="72258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67670</xdr:rowOff>
    </xdr:from>
    <xdr:ext cx="534377" cy="259045"/>
    <xdr:sp macro="" textlink="">
      <xdr:nvSpPr>
        <xdr:cNvPr id="119" name="n_1mainValue【道路】&#10;一人当たり延長"/>
        <xdr:cNvSpPr txBox="1"/>
      </xdr:nvSpPr>
      <xdr:spPr>
        <a:xfrm>
          <a:off x="7959236" y="60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83024</xdr:rowOff>
    </xdr:from>
    <xdr:ext cx="534377" cy="259045"/>
    <xdr:sp macro="" textlink="">
      <xdr:nvSpPr>
        <xdr:cNvPr id="120" name="n_2mainValue【道路】&#10;一人当たり延長"/>
        <xdr:cNvSpPr txBox="1"/>
      </xdr:nvSpPr>
      <xdr:spPr>
        <a:xfrm>
          <a:off x="7225811" y="60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39490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39878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3889375" y="11075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39878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3889375" y="95979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xdr:cNvSpPr txBox="1"/>
      </xdr:nvSpPr>
      <xdr:spPr>
        <a:xfrm>
          <a:off x="39878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38989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203575" y="101055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428875"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104322</xdr:rowOff>
    </xdr:from>
    <xdr:to>
      <xdr:col>20</xdr:col>
      <xdr:colOff>38100</xdr:colOff>
      <xdr:row>57</xdr:row>
      <xdr:rowOff>34472</xdr:rowOff>
    </xdr:to>
    <xdr:sp macro="" textlink="">
      <xdr:nvSpPr>
        <xdr:cNvPr id="160" name="楕円 159"/>
        <xdr:cNvSpPr/>
      </xdr:nvSpPr>
      <xdr:spPr>
        <a:xfrm>
          <a:off x="3203575" y="97055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120650</xdr:rowOff>
    </xdr:from>
    <xdr:to>
      <xdr:col>15</xdr:col>
      <xdr:colOff>101600</xdr:colOff>
      <xdr:row>57</xdr:row>
      <xdr:rowOff>50800</xdr:rowOff>
    </xdr:to>
    <xdr:sp macro="" textlink="">
      <xdr:nvSpPr>
        <xdr:cNvPr id="161" name="楕円 160"/>
        <xdr:cNvSpPr/>
      </xdr:nvSpPr>
      <xdr:spPr>
        <a:xfrm>
          <a:off x="2428875"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155122</xdr:rowOff>
    </xdr:from>
    <xdr:to>
      <xdr:col>19</xdr:col>
      <xdr:colOff>177800</xdr:colOff>
      <xdr:row>57</xdr:row>
      <xdr:rowOff>0</xdr:rowOff>
    </xdr:to>
    <xdr:cxnSp macro="">
      <xdr:nvCxnSpPr>
        <xdr:cNvPr id="162" name="直線コネクタ 161"/>
        <xdr:cNvCxnSpPr/>
      </xdr:nvCxnSpPr>
      <xdr:spPr>
        <a:xfrm flipV="1">
          <a:off x="2479675" y="9756322"/>
          <a:ext cx="7556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3" name="n_1aveValue【橋りょう・トンネル】&#10;有形固定資産減価償却率"/>
        <xdr:cNvSpPr txBox="1"/>
      </xdr:nvSpPr>
      <xdr:spPr>
        <a:xfrm>
          <a:off x="306769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74584</xdr:rowOff>
    </xdr:from>
    <xdr:ext cx="405111" cy="259045"/>
    <xdr:sp macro="" textlink="">
      <xdr:nvSpPr>
        <xdr:cNvPr id="164" name="n_2aveValue【橋りょう・トンネル】&#10;有形固定資産減価償却率"/>
        <xdr:cNvSpPr txBox="1"/>
      </xdr:nvSpPr>
      <xdr:spPr>
        <a:xfrm>
          <a:off x="230569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50999</xdr:rowOff>
    </xdr:from>
    <xdr:ext cx="405111" cy="259045"/>
    <xdr:sp macro="" textlink="">
      <xdr:nvSpPr>
        <xdr:cNvPr id="165" name="n_1mainValue【橋りょう・トンネル】&#10;有形固定資産減価償却率"/>
        <xdr:cNvSpPr txBox="1"/>
      </xdr:nvSpPr>
      <xdr:spPr>
        <a:xfrm>
          <a:off x="3067694" y="948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67327</xdr:rowOff>
    </xdr:from>
    <xdr:ext cx="405111" cy="259045"/>
    <xdr:sp macro="" textlink="">
      <xdr:nvSpPr>
        <xdr:cNvPr id="166" name="n_2mainValue【橋りょう・トンネル】&#10;有形固定資産減価償却率"/>
        <xdr:cNvSpPr txBox="1"/>
      </xdr:nvSpPr>
      <xdr:spPr>
        <a:xfrm>
          <a:off x="230569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8905240"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8943975"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8845550" y="110488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8943975"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8845550" y="97429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8943975"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8883650" y="107736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815975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7413625" y="107754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5693</xdr:rowOff>
    </xdr:from>
    <xdr:to>
      <xdr:col>50</xdr:col>
      <xdr:colOff>165100</xdr:colOff>
      <xdr:row>63</xdr:row>
      <xdr:rowOff>107293</xdr:rowOff>
    </xdr:to>
    <xdr:sp macro="" textlink="">
      <xdr:nvSpPr>
        <xdr:cNvPr id="204" name="楕円 203"/>
        <xdr:cNvSpPr/>
      </xdr:nvSpPr>
      <xdr:spPr>
        <a:xfrm>
          <a:off x="8159750" y="10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8869</xdr:rowOff>
    </xdr:from>
    <xdr:to>
      <xdr:col>46</xdr:col>
      <xdr:colOff>38100</xdr:colOff>
      <xdr:row>63</xdr:row>
      <xdr:rowOff>110469</xdr:rowOff>
    </xdr:to>
    <xdr:sp macro="" textlink="">
      <xdr:nvSpPr>
        <xdr:cNvPr id="205" name="楕円 204"/>
        <xdr:cNvSpPr/>
      </xdr:nvSpPr>
      <xdr:spPr>
        <a:xfrm>
          <a:off x="7413625" y="108102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56493</xdr:rowOff>
    </xdr:from>
    <xdr:to>
      <xdr:col>50</xdr:col>
      <xdr:colOff>114300</xdr:colOff>
      <xdr:row>63</xdr:row>
      <xdr:rowOff>59669</xdr:rowOff>
    </xdr:to>
    <xdr:cxnSp macro="">
      <xdr:nvCxnSpPr>
        <xdr:cNvPr id="206" name="直線コネクタ 205"/>
        <xdr:cNvCxnSpPr/>
      </xdr:nvCxnSpPr>
      <xdr:spPr>
        <a:xfrm flipV="1">
          <a:off x="7445375" y="10857843"/>
          <a:ext cx="765175"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7" name="n_1aveValue【橋りょう・トンネル】&#10;一人当たり有形固定資産（償却資産）額"/>
        <xdr:cNvSpPr txBox="1"/>
      </xdr:nvSpPr>
      <xdr:spPr>
        <a:xfrm>
          <a:off x="793644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8" name="n_2aveValue【橋りょう・トンネル】&#10;一人当たり有形固定資産（償却資産）額"/>
        <xdr:cNvSpPr txBox="1"/>
      </xdr:nvSpPr>
      <xdr:spPr>
        <a:xfrm>
          <a:off x="71934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98420</xdr:rowOff>
    </xdr:from>
    <xdr:ext cx="599010" cy="259045"/>
    <xdr:sp macro="" textlink="">
      <xdr:nvSpPr>
        <xdr:cNvPr id="209" name="n_1mainValue【橋りょう・トンネル】&#10;一人当たり有形固定資産（償却資産）額"/>
        <xdr:cNvSpPr txBox="1"/>
      </xdr:nvSpPr>
      <xdr:spPr>
        <a:xfrm>
          <a:off x="7936445" y="10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101596</xdr:rowOff>
    </xdr:from>
    <xdr:ext cx="599010" cy="259045"/>
    <xdr:sp macro="" textlink="">
      <xdr:nvSpPr>
        <xdr:cNvPr id="210" name="n_2mainValue【橋りょう・トンネル】&#10;一人当たり有形固定資産（償却資産）額"/>
        <xdr:cNvSpPr txBox="1"/>
      </xdr:nvSpPr>
      <xdr:spPr>
        <a:xfrm>
          <a:off x="7193495" y="1090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39490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39878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3889375" y="146265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39878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3889375" y="134264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39878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38989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203575" y="139452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428875"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44450</xdr:rowOff>
    </xdr:from>
    <xdr:to>
      <xdr:col>20</xdr:col>
      <xdr:colOff>38100</xdr:colOff>
      <xdr:row>80</xdr:row>
      <xdr:rowOff>146050</xdr:rowOff>
    </xdr:to>
    <xdr:sp macro="" textlink="">
      <xdr:nvSpPr>
        <xdr:cNvPr id="249" name="楕円 248"/>
        <xdr:cNvSpPr/>
      </xdr:nvSpPr>
      <xdr:spPr>
        <a:xfrm>
          <a:off x="3203575" y="137604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12064</xdr:rowOff>
    </xdr:from>
    <xdr:to>
      <xdr:col>15</xdr:col>
      <xdr:colOff>101600</xdr:colOff>
      <xdr:row>80</xdr:row>
      <xdr:rowOff>113664</xdr:rowOff>
    </xdr:to>
    <xdr:sp macro="" textlink="">
      <xdr:nvSpPr>
        <xdr:cNvPr id="250" name="楕円 249"/>
        <xdr:cNvSpPr/>
      </xdr:nvSpPr>
      <xdr:spPr>
        <a:xfrm>
          <a:off x="2428875"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62864</xdr:rowOff>
    </xdr:from>
    <xdr:to>
      <xdr:col>19</xdr:col>
      <xdr:colOff>177800</xdr:colOff>
      <xdr:row>80</xdr:row>
      <xdr:rowOff>95250</xdr:rowOff>
    </xdr:to>
    <xdr:cxnSp macro="">
      <xdr:nvCxnSpPr>
        <xdr:cNvPr id="251" name="直線コネクタ 250"/>
        <xdr:cNvCxnSpPr/>
      </xdr:nvCxnSpPr>
      <xdr:spPr>
        <a:xfrm>
          <a:off x="2479675" y="13778864"/>
          <a:ext cx="75565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52" name="n_1aveValue【公営住宅】&#10;有形固定資産減価償却率"/>
        <xdr:cNvSpPr txBox="1"/>
      </xdr:nvSpPr>
      <xdr:spPr>
        <a:xfrm>
          <a:off x="306769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53" name="n_2aveValue【公営住宅】&#10;有形固定資産減価償却率"/>
        <xdr:cNvSpPr txBox="1"/>
      </xdr:nvSpPr>
      <xdr:spPr>
        <a:xfrm>
          <a:off x="230569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162577</xdr:rowOff>
    </xdr:from>
    <xdr:ext cx="405111" cy="259045"/>
    <xdr:sp macro="" textlink="">
      <xdr:nvSpPr>
        <xdr:cNvPr id="254" name="n_1mainValue【公営住宅】&#10;有形固定資産減価償却率"/>
        <xdr:cNvSpPr txBox="1"/>
      </xdr:nvSpPr>
      <xdr:spPr>
        <a:xfrm>
          <a:off x="306769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130191</xdr:rowOff>
    </xdr:from>
    <xdr:ext cx="405111" cy="259045"/>
    <xdr:sp macro="" textlink="">
      <xdr:nvSpPr>
        <xdr:cNvPr id="255" name="n_2mainValue【公営住宅】&#10;有形固定資産減価償却率"/>
        <xdr:cNvSpPr txBox="1"/>
      </xdr:nvSpPr>
      <xdr:spPr>
        <a:xfrm>
          <a:off x="230569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8905240"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8943975"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8845550" y="14843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8943975"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8845550" y="133593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xdr:cNvSpPr txBox="1"/>
      </xdr:nvSpPr>
      <xdr:spPr>
        <a:xfrm>
          <a:off x="8943975"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8883650" y="14306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815975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7413625" y="143029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117602</xdr:rowOff>
    </xdr:from>
    <xdr:to>
      <xdr:col>50</xdr:col>
      <xdr:colOff>165100</xdr:colOff>
      <xdr:row>85</xdr:row>
      <xdr:rowOff>47752</xdr:rowOff>
    </xdr:to>
    <xdr:sp macro="" textlink="">
      <xdr:nvSpPr>
        <xdr:cNvPr id="293" name="楕円 292"/>
        <xdr:cNvSpPr/>
      </xdr:nvSpPr>
      <xdr:spPr>
        <a:xfrm>
          <a:off x="815975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145035</xdr:rowOff>
    </xdr:from>
    <xdr:to>
      <xdr:col>46</xdr:col>
      <xdr:colOff>38100</xdr:colOff>
      <xdr:row>85</xdr:row>
      <xdr:rowOff>75185</xdr:rowOff>
    </xdr:to>
    <xdr:sp macro="" textlink="">
      <xdr:nvSpPr>
        <xdr:cNvPr id="294" name="楕円 293"/>
        <xdr:cNvSpPr/>
      </xdr:nvSpPr>
      <xdr:spPr>
        <a:xfrm>
          <a:off x="7413625" y="145468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168402</xdr:rowOff>
    </xdr:from>
    <xdr:to>
      <xdr:col>50</xdr:col>
      <xdr:colOff>114300</xdr:colOff>
      <xdr:row>85</xdr:row>
      <xdr:rowOff>24385</xdr:rowOff>
    </xdr:to>
    <xdr:cxnSp macro="">
      <xdr:nvCxnSpPr>
        <xdr:cNvPr id="295" name="直線コネクタ 294"/>
        <xdr:cNvCxnSpPr/>
      </xdr:nvCxnSpPr>
      <xdr:spPr>
        <a:xfrm flipV="1">
          <a:off x="7445375" y="14570202"/>
          <a:ext cx="765175"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6" name="n_1aveValue【公営住宅】&#10;一人当たり面積"/>
        <xdr:cNvSpPr txBox="1"/>
      </xdr:nvSpPr>
      <xdr:spPr>
        <a:xfrm>
          <a:off x="7991552"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97" name="n_2aveValue【公営住宅】&#10;一人当たり面積"/>
        <xdr:cNvSpPr txBox="1"/>
      </xdr:nvSpPr>
      <xdr:spPr>
        <a:xfrm>
          <a:off x="72581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38879</xdr:rowOff>
    </xdr:from>
    <xdr:ext cx="469744" cy="259045"/>
    <xdr:sp macro="" textlink="">
      <xdr:nvSpPr>
        <xdr:cNvPr id="298" name="n_1mainValue【公営住宅】&#10;一人当たり面積"/>
        <xdr:cNvSpPr txBox="1"/>
      </xdr:nvSpPr>
      <xdr:spPr>
        <a:xfrm>
          <a:off x="7991552"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66312</xdr:rowOff>
    </xdr:from>
    <xdr:ext cx="469744" cy="259045"/>
    <xdr:sp macro="" textlink="">
      <xdr:nvSpPr>
        <xdr:cNvPr id="299" name="n_2mainValue【公営住宅】&#10;一人当たり面積"/>
        <xdr:cNvSpPr txBox="1"/>
      </xdr:nvSpPr>
      <xdr:spPr>
        <a:xfrm>
          <a:off x="72581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0" name="テキスト ボックス 309"/>
        <xdr:cNvSpPr txBox="1"/>
      </xdr:nvSpPr>
      <xdr:spPr>
        <a:xfrm>
          <a:off x="3208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1" name="直線コネクタ 310"/>
        <xdr:cNvCxnSpPr/>
      </xdr:nvCxnSpPr>
      <xdr:spPr>
        <a:xfrm>
          <a:off x="6477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2" name="テキスト ボックス 311"/>
        <xdr:cNvSpPr txBox="1"/>
      </xdr:nvSpPr>
      <xdr:spPr>
        <a:xfrm>
          <a:off x="3208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3" name="直線コネクタ 312"/>
        <xdr:cNvCxnSpPr/>
      </xdr:nvCxnSpPr>
      <xdr:spPr>
        <a:xfrm>
          <a:off x="6477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4" name="テキスト ボックス 313"/>
        <xdr:cNvSpPr txBox="1"/>
      </xdr:nvSpPr>
      <xdr:spPr>
        <a:xfrm>
          <a:off x="3208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5" name="直線コネクタ 314"/>
        <xdr:cNvCxnSpPr/>
      </xdr:nvCxnSpPr>
      <xdr:spPr>
        <a:xfrm>
          <a:off x="6477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6" name="テキスト ボックス 315"/>
        <xdr:cNvSpPr txBox="1"/>
      </xdr:nvSpPr>
      <xdr:spPr>
        <a:xfrm>
          <a:off x="3208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7" name="直線コネクタ 316"/>
        <xdr:cNvCxnSpPr/>
      </xdr:nvCxnSpPr>
      <xdr:spPr>
        <a:xfrm>
          <a:off x="6477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8" name="テキスト ボックス 317"/>
        <xdr:cNvSpPr txBox="1"/>
      </xdr:nvSpPr>
      <xdr:spPr>
        <a:xfrm>
          <a:off x="2662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22" name="直線コネクタ 321"/>
        <xdr:cNvCxnSpPr/>
      </xdr:nvCxnSpPr>
      <xdr:spPr>
        <a:xfrm flipV="1">
          <a:off x="39490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23" name="【港湾・漁港】&#10;有形固定資産減価償却率最小値テキスト"/>
        <xdr:cNvSpPr txBox="1"/>
      </xdr:nvSpPr>
      <xdr:spPr>
        <a:xfrm>
          <a:off x="39878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24" name="直線コネクタ 323"/>
        <xdr:cNvCxnSpPr/>
      </xdr:nvCxnSpPr>
      <xdr:spPr>
        <a:xfrm>
          <a:off x="3889375" y="186522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25" name="【港湾・漁港】&#10;有形固定資産減価償却率最大値テキスト"/>
        <xdr:cNvSpPr txBox="1"/>
      </xdr:nvSpPr>
      <xdr:spPr>
        <a:xfrm>
          <a:off x="39878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26" name="直線コネクタ 325"/>
        <xdr:cNvCxnSpPr/>
      </xdr:nvCxnSpPr>
      <xdr:spPr>
        <a:xfrm>
          <a:off x="3889375" y="172303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166133</xdr:rowOff>
    </xdr:from>
    <xdr:ext cx="405111" cy="259045"/>
    <xdr:sp macro="" textlink="">
      <xdr:nvSpPr>
        <xdr:cNvPr id="327" name="【港湾・漁港】&#10;有形固定資産減価償却率平均値テキスト"/>
        <xdr:cNvSpPr txBox="1"/>
      </xdr:nvSpPr>
      <xdr:spPr>
        <a:xfrm>
          <a:off x="39878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28" name="フローチャート: 判断 327"/>
        <xdr:cNvSpPr/>
      </xdr:nvSpPr>
      <xdr:spPr>
        <a:xfrm>
          <a:off x="38989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29" name="フローチャート: 判断 328"/>
        <xdr:cNvSpPr/>
      </xdr:nvSpPr>
      <xdr:spPr>
        <a:xfrm>
          <a:off x="3203575" y="178836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30" name="フローチャート: 判断 329"/>
        <xdr:cNvSpPr/>
      </xdr:nvSpPr>
      <xdr:spPr>
        <a:xfrm>
          <a:off x="2428875"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27687</xdr:rowOff>
    </xdr:from>
    <xdr:to>
      <xdr:col>20</xdr:col>
      <xdr:colOff>38100</xdr:colOff>
      <xdr:row>103</xdr:row>
      <xdr:rowOff>129287</xdr:rowOff>
    </xdr:to>
    <xdr:sp macro="" textlink="">
      <xdr:nvSpPr>
        <xdr:cNvPr id="336" name="楕円 335"/>
        <xdr:cNvSpPr/>
      </xdr:nvSpPr>
      <xdr:spPr>
        <a:xfrm>
          <a:off x="3203575" y="176870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77978</xdr:rowOff>
    </xdr:from>
    <xdr:to>
      <xdr:col>15</xdr:col>
      <xdr:colOff>101600</xdr:colOff>
      <xdr:row>104</xdr:row>
      <xdr:rowOff>8128</xdr:rowOff>
    </xdr:to>
    <xdr:sp macro="" textlink="">
      <xdr:nvSpPr>
        <xdr:cNvPr id="337" name="楕円 336"/>
        <xdr:cNvSpPr/>
      </xdr:nvSpPr>
      <xdr:spPr>
        <a:xfrm>
          <a:off x="2428875"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78487</xdr:rowOff>
    </xdr:from>
    <xdr:to>
      <xdr:col>19</xdr:col>
      <xdr:colOff>177800</xdr:colOff>
      <xdr:row>103</xdr:row>
      <xdr:rowOff>128778</xdr:rowOff>
    </xdr:to>
    <xdr:cxnSp macro="">
      <xdr:nvCxnSpPr>
        <xdr:cNvPr id="338" name="直線コネクタ 337"/>
        <xdr:cNvCxnSpPr/>
      </xdr:nvCxnSpPr>
      <xdr:spPr>
        <a:xfrm flipV="1">
          <a:off x="2479675" y="17737837"/>
          <a:ext cx="75565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145559</xdr:rowOff>
    </xdr:from>
    <xdr:ext cx="405111" cy="259045"/>
    <xdr:sp macro="" textlink="">
      <xdr:nvSpPr>
        <xdr:cNvPr id="339" name="n_1aveValue【港湾・漁港】&#10;有形固定資産減価償却率"/>
        <xdr:cNvSpPr txBox="1"/>
      </xdr:nvSpPr>
      <xdr:spPr>
        <a:xfrm>
          <a:off x="306769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138701</xdr:rowOff>
    </xdr:from>
    <xdr:ext cx="405111" cy="259045"/>
    <xdr:sp macro="" textlink="">
      <xdr:nvSpPr>
        <xdr:cNvPr id="340" name="n_2aveValue【港湾・漁港】&#10;有形固定資産減価償却率"/>
        <xdr:cNvSpPr txBox="1"/>
      </xdr:nvSpPr>
      <xdr:spPr>
        <a:xfrm>
          <a:off x="230569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145814</xdr:rowOff>
    </xdr:from>
    <xdr:ext cx="405111" cy="259045"/>
    <xdr:sp macro="" textlink="">
      <xdr:nvSpPr>
        <xdr:cNvPr id="341" name="n_1mainValue【港湾・漁港】&#10;有形固定資産減価償却率"/>
        <xdr:cNvSpPr txBox="1"/>
      </xdr:nvSpPr>
      <xdr:spPr>
        <a:xfrm>
          <a:off x="3067694" y="1746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24655</xdr:rowOff>
    </xdr:from>
    <xdr:ext cx="405111" cy="259045"/>
    <xdr:sp macro="" textlink="">
      <xdr:nvSpPr>
        <xdr:cNvPr id="342" name="n_2mainValue【港湾・漁港】&#10;有形固定資産減価償却率"/>
        <xdr:cNvSpPr txBox="1"/>
      </xdr:nvSpPr>
      <xdr:spPr>
        <a:xfrm>
          <a:off x="230569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xdr:cNvSpPr txBox="1"/>
      </xdr:nvSpPr>
      <xdr:spPr>
        <a:xfrm>
          <a:off x="5412239"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xdr:cNvSpPr txBox="1"/>
      </xdr:nvSpPr>
      <xdr:spPr>
        <a:xfrm>
          <a:off x="5122756"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032603"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60" name="テキスト ボックス 359"/>
        <xdr:cNvSpPr txBox="1"/>
      </xdr:nvSpPr>
      <xdr:spPr>
        <a:xfrm>
          <a:off x="5032603"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xdr:cNvSpPr txBox="1"/>
      </xdr:nvSpPr>
      <xdr:spPr>
        <a:xfrm>
          <a:off x="5032603"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03260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66" name="直線コネクタ 365"/>
        <xdr:cNvCxnSpPr/>
      </xdr:nvCxnSpPr>
      <xdr:spPr>
        <a:xfrm flipV="1">
          <a:off x="8905240"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67" name="【港湾・漁港】&#10;一人当たり有形固定資産（償却資産）額最小値テキスト"/>
        <xdr:cNvSpPr txBox="1"/>
      </xdr:nvSpPr>
      <xdr:spPr>
        <a:xfrm>
          <a:off x="8943975"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68" name="直線コネクタ 367"/>
        <xdr:cNvCxnSpPr/>
      </xdr:nvCxnSpPr>
      <xdr:spPr>
        <a:xfrm>
          <a:off x="8845550" y="186480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69" name="【港湾・漁港】&#10;一人当たり有形固定資産（償却資産）額最大値テキスト"/>
        <xdr:cNvSpPr txBox="1"/>
      </xdr:nvSpPr>
      <xdr:spPr>
        <a:xfrm>
          <a:off x="8943975"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70" name="直線コネクタ 369"/>
        <xdr:cNvCxnSpPr/>
      </xdr:nvCxnSpPr>
      <xdr:spPr>
        <a:xfrm>
          <a:off x="8845550" y="171723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122496</xdr:rowOff>
    </xdr:from>
    <xdr:ext cx="599010" cy="259045"/>
    <xdr:sp macro="" textlink="">
      <xdr:nvSpPr>
        <xdr:cNvPr id="371" name="【港湾・漁港】&#10;一人当たり有形固定資産（償却資産）額平均値テキスト"/>
        <xdr:cNvSpPr txBox="1"/>
      </xdr:nvSpPr>
      <xdr:spPr>
        <a:xfrm>
          <a:off x="8943975" y="18296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72" name="フローチャート: 判断 371"/>
        <xdr:cNvSpPr/>
      </xdr:nvSpPr>
      <xdr:spPr>
        <a:xfrm>
          <a:off x="8883650" y="183177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73" name="フローチャート: 判断 372"/>
        <xdr:cNvSpPr/>
      </xdr:nvSpPr>
      <xdr:spPr>
        <a:xfrm>
          <a:off x="815975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74" name="フローチャート: 判断 373"/>
        <xdr:cNvSpPr/>
      </xdr:nvSpPr>
      <xdr:spPr>
        <a:xfrm>
          <a:off x="7413625" y="184809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166371</xdr:rowOff>
    </xdr:from>
    <xdr:to>
      <xdr:col>50</xdr:col>
      <xdr:colOff>165100</xdr:colOff>
      <xdr:row>108</xdr:row>
      <xdr:rowOff>96521</xdr:rowOff>
    </xdr:to>
    <xdr:sp macro="" textlink="">
      <xdr:nvSpPr>
        <xdr:cNvPr id="380" name="楕円 379"/>
        <xdr:cNvSpPr/>
      </xdr:nvSpPr>
      <xdr:spPr>
        <a:xfrm>
          <a:off x="8159750" y="1851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167980</xdr:rowOff>
    </xdr:from>
    <xdr:to>
      <xdr:col>46</xdr:col>
      <xdr:colOff>38100</xdr:colOff>
      <xdr:row>108</xdr:row>
      <xdr:rowOff>98130</xdr:rowOff>
    </xdr:to>
    <xdr:sp macro="" textlink="">
      <xdr:nvSpPr>
        <xdr:cNvPr id="381" name="楕円 380"/>
        <xdr:cNvSpPr/>
      </xdr:nvSpPr>
      <xdr:spPr>
        <a:xfrm>
          <a:off x="7413625" y="185131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45721</xdr:rowOff>
    </xdr:from>
    <xdr:to>
      <xdr:col>50</xdr:col>
      <xdr:colOff>114300</xdr:colOff>
      <xdr:row>108</xdr:row>
      <xdr:rowOff>47330</xdr:rowOff>
    </xdr:to>
    <xdr:cxnSp macro="">
      <xdr:nvCxnSpPr>
        <xdr:cNvPr id="382" name="直線コネクタ 381"/>
        <xdr:cNvCxnSpPr/>
      </xdr:nvCxnSpPr>
      <xdr:spPr>
        <a:xfrm flipV="1">
          <a:off x="7445375" y="18562321"/>
          <a:ext cx="765175"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25692</xdr:rowOff>
    </xdr:from>
    <xdr:ext cx="599010" cy="259045"/>
    <xdr:sp macro="" textlink="">
      <xdr:nvSpPr>
        <xdr:cNvPr id="383" name="n_1aveValue【港湾・漁港】&#10;一人当たり有形固定資産（償却資産）額"/>
        <xdr:cNvSpPr txBox="1"/>
      </xdr:nvSpPr>
      <xdr:spPr>
        <a:xfrm>
          <a:off x="793644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82473</xdr:rowOff>
    </xdr:from>
    <xdr:ext cx="599010" cy="259045"/>
    <xdr:sp macro="" textlink="">
      <xdr:nvSpPr>
        <xdr:cNvPr id="384" name="n_2aveValue【港湾・漁港】&#10;一人当たり有形固定資産（償却資産）額"/>
        <xdr:cNvSpPr txBox="1"/>
      </xdr:nvSpPr>
      <xdr:spPr>
        <a:xfrm>
          <a:off x="7193495" y="182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87648</xdr:rowOff>
    </xdr:from>
    <xdr:ext cx="599010" cy="259045"/>
    <xdr:sp macro="" textlink="">
      <xdr:nvSpPr>
        <xdr:cNvPr id="385" name="n_1mainValue【港湾・漁港】&#10;一人当たり有形固定資産（償却資産）額"/>
        <xdr:cNvSpPr txBox="1"/>
      </xdr:nvSpPr>
      <xdr:spPr>
        <a:xfrm>
          <a:off x="7936445" y="1860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89257</xdr:rowOff>
    </xdr:from>
    <xdr:ext cx="599010" cy="259045"/>
    <xdr:sp macro="" textlink="">
      <xdr:nvSpPr>
        <xdr:cNvPr id="386" name="n_2mainValue【港湾・漁港】&#10;一人当たり有形固定資産（償却資産）額"/>
        <xdr:cNvSpPr txBox="1"/>
      </xdr:nvSpPr>
      <xdr:spPr>
        <a:xfrm>
          <a:off x="7193495" y="1860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7" name="テキスト ボックス 396"/>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9" name="テキスト ボックス 398"/>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7" name="テキスト ボックス 406"/>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11" name="直線コネクタ 410"/>
        <xdr:cNvCxnSpPr/>
      </xdr:nvCxnSpPr>
      <xdr:spPr>
        <a:xfrm flipV="1">
          <a:off x="13889989"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12" name="【認定こども園・幼稚園・保育所】&#10;有形固定資産減価償却率最小値テキスト"/>
        <xdr:cNvSpPr txBox="1"/>
      </xdr:nvSpPr>
      <xdr:spPr>
        <a:xfrm>
          <a:off x="13928725"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13" name="直線コネクタ 412"/>
        <xdr:cNvCxnSpPr/>
      </xdr:nvCxnSpPr>
      <xdr:spPr>
        <a:xfrm>
          <a:off x="13801725" y="70961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14" name="【認定こども園・幼稚園・保育所】&#10;有形固定資産減価償却率最大値テキスト"/>
        <xdr:cNvSpPr txBox="1"/>
      </xdr:nvSpPr>
      <xdr:spPr>
        <a:xfrm>
          <a:off x="13928725"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15" name="直線コネクタ 414"/>
        <xdr:cNvCxnSpPr/>
      </xdr:nvCxnSpPr>
      <xdr:spPr>
        <a:xfrm>
          <a:off x="13801725" y="59035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416" name="【認定こども園・幼稚園・保育所】&#10;有形固定資産減価償却率平均値テキスト"/>
        <xdr:cNvSpPr txBox="1"/>
      </xdr:nvSpPr>
      <xdr:spPr>
        <a:xfrm>
          <a:off x="13928725"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17" name="フローチャート: 判断 416"/>
        <xdr:cNvSpPr/>
      </xdr:nvSpPr>
      <xdr:spPr>
        <a:xfrm>
          <a:off x="13839825" y="6595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18" name="フローチャート: 判断 417"/>
        <xdr:cNvSpPr/>
      </xdr:nvSpPr>
      <xdr:spPr>
        <a:xfrm>
          <a:off x="13115925"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19" name="フローチャート: 判断 418"/>
        <xdr:cNvSpPr/>
      </xdr:nvSpPr>
      <xdr:spPr>
        <a:xfrm>
          <a:off x="123698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86360</xdr:rowOff>
    </xdr:from>
    <xdr:to>
      <xdr:col>81</xdr:col>
      <xdr:colOff>101600</xdr:colOff>
      <xdr:row>41</xdr:row>
      <xdr:rowOff>16510</xdr:rowOff>
    </xdr:to>
    <xdr:sp macro="" textlink="">
      <xdr:nvSpPr>
        <xdr:cNvPr id="425" name="楕円 424"/>
        <xdr:cNvSpPr/>
      </xdr:nvSpPr>
      <xdr:spPr>
        <a:xfrm>
          <a:off x="13115925"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160655</xdr:rowOff>
    </xdr:from>
    <xdr:to>
      <xdr:col>76</xdr:col>
      <xdr:colOff>165100</xdr:colOff>
      <xdr:row>41</xdr:row>
      <xdr:rowOff>90805</xdr:rowOff>
    </xdr:to>
    <xdr:sp macro="" textlink="">
      <xdr:nvSpPr>
        <xdr:cNvPr id="426" name="楕円 425"/>
        <xdr:cNvSpPr/>
      </xdr:nvSpPr>
      <xdr:spPr>
        <a:xfrm>
          <a:off x="123698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137160</xdr:rowOff>
    </xdr:from>
    <xdr:to>
      <xdr:col>81</xdr:col>
      <xdr:colOff>50800</xdr:colOff>
      <xdr:row>41</xdr:row>
      <xdr:rowOff>40005</xdr:rowOff>
    </xdr:to>
    <xdr:cxnSp macro="">
      <xdr:nvCxnSpPr>
        <xdr:cNvPr id="427" name="直線コネクタ 426"/>
        <xdr:cNvCxnSpPr/>
      </xdr:nvCxnSpPr>
      <xdr:spPr>
        <a:xfrm flipV="1">
          <a:off x="12420600" y="6995160"/>
          <a:ext cx="746125"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428" name="n_1aveValue【認定こども園・幼稚園・保育所】&#10;有形固定資産減価償却率"/>
        <xdr:cNvSpPr txBox="1"/>
      </xdr:nvSpPr>
      <xdr:spPr>
        <a:xfrm>
          <a:off x="12980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29" name="n_2aveValue【認定こども園・幼稚園・保育所】&#10;有形固定資産減価償却率"/>
        <xdr:cNvSpPr txBox="1"/>
      </xdr:nvSpPr>
      <xdr:spPr>
        <a:xfrm>
          <a:off x="12246619"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7637</xdr:rowOff>
    </xdr:from>
    <xdr:ext cx="405111" cy="259045"/>
    <xdr:sp macro="" textlink="">
      <xdr:nvSpPr>
        <xdr:cNvPr id="430" name="n_1mainValue【認定こども園・幼稚園・保育所】&#10;有形固定資産減価償却率"/>
        <xdr:cNvSpPr txBox="1"/>
      </xdr:nvSpPr>
      <xdr:spPr>
        <a:xfrm>
          <a:off x="129800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81932</xdr:rowOff>
    </xdr:from>
    <xdr:ext cx="405111" cy="259045"/>
    <xdr:sp macro="" textlink="">
      <xdr:nvSpPr>
        <xdr:cNvPr id="431" name="n_2mainValue【認定こども園・幼稚園・保育所】&#10;有形固定資産減価償却率"/>
        <xdr:cNvSpPr txBox="1"/>
      </xdr:nvSpPr>
      <xdr:spPr>
        <a:xfrm>
          <a:off x="12246619"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55" name="直線コネクタ 454"/>
        <xdr:cNvCxnSpPr/>
      </xdr:nvCxnSpPr>
      <xdr:spPr>
        <a:xfrm flipV="1">
          <a:off x="188461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56" name="【認定こども園・幼稚園・保育所】&#10;一人当たり面積最小値テキスト"/>
        <xdr:cNvSpPr txBox="1"/>
      </xdr:nvSpPr>
      <xdr:spPr>
        <a:xfrm>
          <a:off x="188849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57" name="直線コネクタ 456"/>
        <xdr:cNvCxnSpPr/>
      </xdr:nvCxnSpPr>
      <xdr:spPr>
        <a:xfrm>
          <a:off x="18786475" y="71894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58" name="【認定こども園・幼稚園・保育所】&#10;一人当たり面積最大値テキスト"/>
        <xdr:cNvSpPr txBox="1"/>
      </xdr:nvSpPr>
      <xdr:spPr>
        <a:xfrm>
          <a:off x="188849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59" name="直線コネクタ 458"/>
        <xdr:cNvCxnSpPr/>
      </xdr:nvCxnSpPr>
      <xdr:spPr>
        <a:xfrm>
          <a:off x="18786475" y="585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60" name="【認定こども園・幼稚園・保育所】&#10;一人当たり面積平均値テキスト"/>
        <xdr:cNvSpPr txBox="1"/>
      </xdr:nvSpPr>
      <xdr:spPr>
        <a:xfrm>
          <a:off x="188849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61" name="フローチャート: 判断 460"/>
        <xdr:cNvSpPr/>
      </xdr:nvSpPr>
      <xdr:spPr>
        <a:xfrm>
          <a:off x="187960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62" name="フローチャート: 判断 461"/>
        <xdr:cNvSpPr/>
      </xdr:nvSpPr>
      <xdr:spPr>
        <a:xfrm>
          <a:off x="18100675" y="66243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63" name="フローチャート: 判断 462"/>
        <xdr:cNvSpPr/>
      </xdr:nvSpPr>
      <xdr:spPr>
        <a:xfrm>
          <a:off x="17325975"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86360</xdr:rowOff>
    </xdr:from>
    <xdr:to>
      <xdr:col>112</xdr:col>
      <xdr:colOff>38100</xdr:colOff>
      <xdr:row>34</xdr:row>
      <xdr:rowOff>16510</xdr:rowOff>
    </xdr:to>
    <xdr:sp macro="" textlink="">
      <xdr:nvSpPr>
        <xdr:cNvPr id="469" name="楕円 468"/>
        <xdr:cNvSpPr/>
      </xdr:nvSpPr>
      <xdr:spPr>
        <a:xfrm>
          <a:off x="18100675" y="57442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109220</xdr:rowOff>
    </xdr:from>
    <xdr:to>
      <xdr:col>107</xdr:col>
      <xdr:colOff>101600</xdr:colOff>
      <xdr:row>34</xdr:row>
      <xdr:rowOff>39370</xdr:rowOff>
    </xdr:to>
    <xdr:sp macro="" textlink="">
      <xdr:nvSpPr>
        <xdr:cNvPr id="470" name="楕円 469"/>
        <xdr:cNvSpPr/>
      </xdr:nvSpPr>
      <xdr:spPr>
        <a:xfrm>
          <a:off x="17325975"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137160</xdr:rowOff>
    </xdr:from>
    <xdr:to>
      <xdr:col>111</xdr:col>
      <xdr:colOff>177800</xdr:colOff>
      <xdr:row>33</xdr:row>
      <xdr:rowOff>160020</xdr:rowOff>
    </xdr:to>
    <xdr:cxnSp macro="">
      <xdr:nvCxnSpPr>
        <xdr:cNvPr id="471" name="直線コネクタ 470"/>
        <xdr:cNvCxnSpPr/>
      </xdr:nvCxnSpPr>
      <xdr:spPr>
        <a:xfrm flipV="1">
          <a:off x="17376775" y="5795010"/>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472" name="n_1aveValue【認定こども園・幼稚園・保育所】&#10;一人当たり面積"/>
        <xdr:cNvSpPr txBox="1"/>
      </xdr:nvSpPr>
      <xdr:spPr>
        <a:xfrm>
          <a:off x="1793247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473" name="n_2aveValue【認定こども園・幼稚園・保育所】&#10;一人当たり面積"/>
        <xdr:cNvSpPr txBox="1"/>
      </xdr:nvSpPr>
      <xdr:spPr>
        <a:xfrm>
          <a:off x="1717047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33037</xdr:rowOff>
    </xdr:from>
    <xdr:ext cx="469744" cy="259045"/>
    <xdr:sp macro="" textlink="">
      <xdr:nvSpPr>
        <xdr:cNvPr id="474" name="n_1mainValue【認定こども園・幼稚園・保育所】&#10;一人当たり面積"/>
        <xdr:cNvSpPr txBox="1"/>
      </xdr:nvSpPr>
      <xdr:spPr>
        <a:xfrm>
          <a:off x="17932477" y="551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55897</xdr:rowOff>
    </xdr:from>
    <xdr:ext cx="469744" cy="259045"/>
    <xdr:sp macro="" textlink="">
      <xdr:nvSpPr>
        <xdr:cNvPr id="475" name="n_2mainValue【認定こども園・幼稚園・保育所】&#10;一人当たり面積"/>
        <xdr:cNvSpPr txBox="1"/>
      </xdr:nvSpPr>
      <xdr:spPr>
        <a:xfrm>
          <a:off x="17170477" y="55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6" name="テキスト ボックス 485"/>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8" name="テキスト ボックス 487"/>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8" name="テキスト ボックス 497"/>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0" name="テキスト ボックス 499"/>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02" name="直線コネクタ 501"/>
        <xdr:cNvCxnSpPr/>
      </xdr:nvCxnSpPr>
      <xdr:spPr>
        <a:xfrm flipV="1">
          <a:off x="13889989"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03" name="【学校施設】&#10;有形固定資産減価償却率最小値テキスト"/>
        <xdr:cNvSpPr txBox="1"/>
      </xdr:nvSpPr>
      <xdr:spPr>
        <a:xfrm>
          <a:off x="13928725"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04" name="直線コネクタ 503"/>
        <xdr:cNvCxnSpPr/>
      </xdr:nvCxnSpPr>
      <xdr:spPr>
        <a:xfrm>
          <a:off x="13801725" y="109434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05" name="【学校施設】&#10;有形固定資産減価償却率最大値テキスト"/>
        <xdr:cNvSpPr txBox="1"/>
      </xdr:nvSpPr>
      <xdr:spPr>
        <a:xfrm>
          <a:off x="13928725"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06" name="直線コネクタ 505"/>
        <xdr:cNvCxnSpPr/>
      </xdr:nvCxnSpPr>
      <xdr:spPr>
        <a:xfrm>
          <a:off x="13801725" y="94313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507" name="【学校施設】&#10;有形固定資産減価償却率平均値テキスト"/>
        <xdr:cNvSpPr txBox="1"/>
      </xdr:nvSpPr>
      <xdr:spPr>
        <a:xfrm>
          <a:off x="13928725"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08" name="フローチャート: 判断 507"/>
        <xdr:cNvSpPr/>
      </xdr:nvSpPr>
      <xdr:spPr>
        <a:xfrm>
          <a:off x="13839825" y="101610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9" name="フローチャート: 判断 508"/>
        <xdr:cNvSpPr/>
      </xdr:nvSpPr>
      <xdr:spPr>
        <a:xfrm>
          <a:off x="13115925"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10" name="フローチャート: 判断 509"/>
        <xdr:cNvSpPr/>
      </xdr:nvSpPr>
      <xdr:spPr>
        <a:xfrm>
          <a:off x="123698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133713</xdr:rowOff>
    </xdr:from>
    <xdr:to>
      <xdr:col>81</xdr:col>
      <xdr:colOff>101600</xdr:colOff>
      <xdr:row>58</xdr:row>
      <xdr:rowOff>63863</xdr:rowOff>
    </xdr:to>
    <xdr:sp macro="" textlink="">
      <xdr:nvSpPr>
        <xdr:cNvPr id="516" name="楕円 515"/>
        <xdr:cNvSpPr/>
      </xdr:nvSpPr>
      <xdr:spPr>
        <a:xfrm>
          <a:off x="13115925"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21046</xdr:rowOff>
    </xdr:from>
    <xdr:to>
      <xdr:col>76</xdr:col>
      <xdr:colOff>165100</xdr:colOff>
      <xdr:row>58</xdr:row>
      <xdr:rowOff>122646</xdr:rowOff>
    </xdr:to>
    <xdr:sp macro="" textlink="">
      <xdr:nvSpPr>
        <xdr:cNvPr id="517" name="楕円 516"/>
        <xdr:cNvSpPr/>
      </xdr:nvSpPr>
      <xdr:spPr>
        <a:xfrm>
          <a:off x="123698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13063</xdr:rowOff>
    </xdr:from>
    <xdr:to>
      <xdr:col>81</xdr:col>
      <xdr:colOff>50800</xdr:colOff>
      <xdr:row>58</xdr:row>
      <xdr:rowOff>71846</xdr:rowOff>
    </xdr:to>
    <xdr:cxnSp macro="">
      <xdr:nvCxnSpPr>
        <xdr:cNvPr id="518" name="直線コネクタ 517"/>
        <xdr:cNvCxnSpPr/>
      </xdr:nvCxnSpPr>
      <xdr:spPr>
        <a:xfrm flipV="1">
          <a:off x="12420600" y="9957163"/>
          <a:ext cx="746125"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19" name="n_1aveValue【学校施設】&#10;有形固定資産減価償却率"/>
        <xdr:cNvSpPr txBox="1"/>
      </xdr:nvSpPr>
      <xdr:spPr>
        <a:xfrm>
          <a:off x="12980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520" name="n_2aveValue【学校施設】&#10;有形固定資産減価償却率"/>
        <xdr:cNvSpPr txBox="1"/>
      </xdr:nvSpPr>
      <xdr:spPr>
        <a:xfrm>
          <a:off x="12246619"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80390</xdr:rowOff>
    </xdr:from>
    <xdr:ext cx="405111" cy="259045"/>
    <xdr:sp macro="" textlink="">
      <xdr:nvSpPr>
        <xdr:cNvPr id="521" name="n_1mainValue【学校施設】&#10;有形固定資産減価償却率"/>
        <xdr:cNvSpPr txBox="1"/>
      </xdr:nvSpPr>
      <xdr:spPr>
        <a:xfrm>
          <a:off x="12980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139173</xdr:rowOff>
    </xdr:from>
    <xdr:ext cx="405111" cy="259045"/>
    <xdr:sp macro="" textlink="">
      <xdr:nvSpPr>
        <xdr:cNvPr id="522" name="n_2mainValue【学校施設】&#10;有形固定資産減価償却率"/>
        <xdr:cNvSpPr txBox="1"/>
      </xdr:nvSpPr>
      <xdr:spPr>
        <a:xfrm>
          <a:off x="12246619"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4" name="直線コネクタ 533"/>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5" name="テキスト ボックス 534"/>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6" name="直線コネクタ 535"/>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7" name="テキスト ボックス 536"/>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8" name="直線コネクタ 537"/>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9" name="テキスト ボックス 538"/>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0" name="直線コネクタ 539"/>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1" name="テキスト ボックス 540"/>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2" name="直線コネクタ 541"/>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3" name="テキスト ボックス 542"/>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4" name="直線コネクタ 543"/>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5" name="テキスト ボックス 544"/>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49" name="直線コネクタ 548"/>
        <xdr:cNvCxnSpPr/>
      </xdr:nvCxnSpPr>
      <xdr:spPr>
        <a:xfrm flipV="1">
          <a:off x="188461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50" name="【学校施設】&#10;一人当たり面積最小値テキスト"/>
        <xdr:cNvSpPr txBox="1"/>
      </xdr:nvSpPr>
      <xdr:spPr>
        <a:xfrm>
          <a:off x="188849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51" name="直線コネクタ 550"/>
        <xdr:cNvCxnSpPr/>
      </xdr:nvCxnSpPr>
      <xdr:spPr>
        <a:xfrm>
          <a:off x="18786475" y="109179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52" name="【学校施設】&#10;一人当たり面積最大値テキスト"/>
        <xdr:cNvSpPr txBox="1"/>
      </xdr:nvSpPr>
      <xdr:spPr>
        <a:xfrm>
          <a:off x="188849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53" name="直線コネクタ 552"/>
        <xdr:cNvCxnSpPr/>
      </xdr:nvCxnSpPr>
      <xdr:spPr>
        <a:xfrm>
          <a:off x="18786475" y="96384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54" name="【学校施設】&#10;一人当たり面積平均値テキスト"/>
        <xdr:cNvSpPr txBox="1"/>
      </xdr:nvSpPr>
      <xdr:spPr>
        <a:xfrm>
          <a:off x="188849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55" name="フローチャート: 判断 554"/>
        <xdr:cNvSpPr/>
      </xdr:nvSpPr>
      <xdr:spPr>
        <a:xfrm>
          <a:off x="187960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56" name="フローチャート: 判断 555"/>
        <xdr:cNvSpPr/>
      </xdr:nvSpPr>
      <xdr:spPr>
        <a:xfrm>
          <a:off x="18100675" y="101963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57" name="フローチャート: 判断 556"/>
        <xdr:cNvSpPr/>
      </xdr:nvSpPr>
      <xdr:spPr>
        <a:xfrm>
          <a:off x="17325975"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6350</xdr:rowOff>
    </xdr:from>
    <xdr:to>
      <xdr:col>112</xdr:col>
      <xdr:colOff>38100</xdr:colOff>
      <xdr:row>57</xdr:row>
      <xdr:rowOff>107950</xdr:rowOff>
    </xdr:to>
    <xdr:sp macro="" textlink="">
      <xdr:nvSpPr>
        <xdr:cNvPr id="563" name="楕円 562"/>
        <xdr:cNvSpPr/>
      </xdr:nvSpPr>
      <xdr:spPr>
        <a:xfrm>
          <a:off x="18100675" y="9779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4064</xdr:rowOff>
    </xdr:from>
    <xdr:to>
      <xdr:col>107</xdr:col>
      <xdr:colOff>101600</xdr:colOff>
      <xdr:row>58</xdr:row>
      <xdr:rowOff>105664</xdr:rowOff>
    </xdr:to>
    <xdr:sp macro="" textlink="">
      <xdr:nvSpPr>
        <xdr:cNvPr id="564" name="楕円 563"/>
        <xdr:cNvSpPr/>
      </xdr:nvSpPr>
      <xdr:spPr>
        <a:xfrm>
          <a:off x="17325975"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57150</xdr:rowOff>
    </xdr:from>
    <xdr:to>
      <xdr:col>111</xdr:col>
      <xdr:colOff>177800</xdr:colOff>
      <xdr:row>58</xdr:row>
      <xdr:rowOff>54864</xdr:rowOff>
    </xdr:to>
    <xdr:cxnSp macro="">
      <xdr:nvCxnSpPr>
        <xdr:cNvPr id="565" name="直線コネクタ 564"/>
        <xdr:cNvCxnSpPr/>
      </xdr:nvCxnSpPr>
      <xdr:spPr>
        <a:xfrm flipV="1">
          <a:off x="17376775" y="9829800"/>
          <a:ext cx="75565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566" name="n_1aveValue【学校施設】&#10;一人当たり面積"/>
        <xdr:cNvSpPr txBox="1"/>
      </xdr:nvSpPr>
      <xdr:spPr>
        <a:xfrm>
          <a:off x="1793247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567" name="n_2aveValue【学校施設】&#10;一人当たり面積"/>
        <xdr:cNvSpPr txBox="1"/>
      </xdr:nvSpPr>
      <xdr:spPr>
        <a:xfrm>
          <a:off x="17170477" y="103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124477</xdr:rowOff>
    </xdr:from>
    <xdr:ext cx="469744" cy="259045"/>
    <xdr:sp macro="" textlink="">
      <xdr:nvSpPr>
        <xdr:cNvPr id="568" name="n_1mainValue【学校施設】&#10;一人当たり面積"/>
        <xdr:cNvSpPr txBox="1"/>
      </xdr:nvSpPr>
      <xdr:spPr>
        <a:xfrm>
          <a:off x="17932477"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122191</xdr:rowOff>
    </xdr:from>
    <xdr:ext cx="469744" cy="259045"/>
    <xdr:sp macro="" textlink="">
      <xdr:nvSpPr>
        <xdr:cNvPr id="569" name="n_2mainValue【学校施設】&#10;一人当たり面積"/>
        <xdr:cNvSpPr txBox="1"/>
      </xdr:nvSpPr>
      <xdr:spPr>
        <a:xfrm>
          <a:off x="17170477" y="97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6" name="テキスト ボックス 595"/>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7" name="直線コネクタ 596"/>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8" name="テキスト ボックス 597"/>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9" name="直線コネクタ 598"/>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0" name="テキスト ボックス 599"/>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1" name="直線コネクタ 600"/>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2" name="テキスト ボックス 601"/>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3" name="直線コネクタ 602"/>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4" name="テキスト ボックス 603"/>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5" name="直線コネクタ 604"/>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6" name="テキスト ボックス 605"/>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10" name="直線コネクタ 609"/>
        <xdr:cNvCxnSpPr/>
      </xdr:nvCxnSpPr>
      <xdr:spPr>
        <a:xfrm flipV="1">
          <a:off x="13889989"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11" name="【公民館】&#10;有形固定資産減価償却率最小値テキスト"/>
        <xdr:cNvSpPr txBox="1"/>
      </xdr:nvSpPr>
      <xdr:spPr>
        <a:xfrm>
          <a:off x="13928725"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12" name="直線コネクタ 611"/>
        <xdr:cNvCxnSpPr/>
      </xdr:nvCxnSpPr>
      <xdr:spPr>
        <a:xfrm>
          <a:off x="13801725" y="185204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13" name="【公民館】&#10;有形固定資産減価償却率最大値テキスト"/>
        <xdr:cNvSpPr txBox="1"/>
      </xdr:nvSpPr>
      <xdr:spPr>
        <a:xfrm>
          <a:off x="13928725"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14" name="直線コネクタ 613"/>
        <xdr:cNvCxnSpPr/>
      </xdr:nvCxnSpPr>
      <xdr:spPr>
        <a:xfrm>
          <a:off x="13801725" y="171773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15" name="【公民館】&#10;有形固定資産減価償却率平均値テキスト"/>
        <xdr:cNvSpPr txBox="1"/>
      </xdr:nvSpPr>
      <xdr:spPr>
        <a:xfrm>
          <a:off x="13928725"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16" name="フローチャート: 判断 615"/>
        <xdr:cNvSpPr/>
      </xdr:nvSpPr>
      <xdr:spPr>
        <a:xfrm>
          <a:off x="13839825" y="179571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17" name="フローチャート: 判断 616"/>
        <xdr:cNvSpPr/>
      </xdr:nvSpPr>
      <xdr:spPr>
        <a:xfrm>
          <a:off x="13115925"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18" name="フローチャート: 判断 617"/>
        <xdr:cNvSpPr/>
      </xdr:nvSpPr>
      <xdr:spPr>
        <a:xfrm>
          <a:off x="123698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624" name="楕円 623"/>
        <xdr:cNvSpPr/>
      </xdr:nvSpPr>
      <xdr:spPr>
        <a:xfrm>
          <a:off x="13115925"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59689</xdr:rowOff>
    </xdr:from>
    <xdr:to>
      <xdr:col>76</xdr:col>
      <xdr:colOff>165100</xdr:colOff>
      <xdr:row>102</xdr:row>
      <xdr:rowOff>161289</xdr:rowOff>
    </xdr:to>
    <xdr:sp macro="" textlink="">
      <xdr:nvSpPr>
        <xdr:cNvPr id="625" name="楕円 624"/>
        <xdr:cNvSpPr/>
      </xdr:nvSpPr>
      <xdr:spPr>
        <a:xfrm>
          <a:off x="123698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76200</xdr:rowOff>
    </xdr:from>
    <xdr:to>
      <xdr:col>81</xdr:col>
      <xdr:colOff>50800</xdr:colOff>
      <xdr:row>102</xdr:row>
      <xdr:rowOff>110489</xdr:rowOff>
    </xdr:to>
    <xdr:cxnSp macro="">
      <xdr:nvCxnSpPr>
        <xdr:cNvPr id="626" name="直線コネクタ 625"/>
        <xdr:cNvCxnSpPr/>
      </xdr:nvCxnSpPr>
      <xdr:spPr>
        <a:xfrm flipV="1">
          <a:off x="12420600" y="17564100"/>
          <a:ext cx="74612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627" name="n_1aveValue【公民館】&#10;有形固定資産減価償却率"/>
        <xdr:cNvSpPr txBox="1"/>
      </xdr:nvSpPr>
      <xdr:spPr>
        <a:xfrm>
          <a:off x="12980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628" name="n_2aveValue【公民館】&#10;有形固定資産減価償却率"/>
        <xdr:cNvSpPr txBox="1"/>
      </xdr:nvSpPr>
      <xdr:spPr>
        <a:xfrm>
          <a:off x="12246619"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629" name="n_1mainValue【公民館】&#10;有形固定資産減価償却率"/>
        <xdr:cNvSpPr txBox="1"/>
      </xdr:nvSpPr>
      <xdr:spPr>
        <a:xfrm>
          <a:off x="12980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6366</xdr:rowOff>
    </xdr:from>
    <xdr:ext cx="405111" cy="259045"/>
    <xdr:sp macro="" textlink="">
      <xdr:nvSpPr>
        <xdr:cNvPr id="630" name="n_2mainValue【公民館】&#10;有形固定資産減価償却率"/>
        <xdr:cNvSpPr txBox="1"/>
      </xdr:nvSpPr>
      <xdr:spPr>
        <a:xfrm>
          <a:off x="12246619"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1" name="直線コネクタ 640"/>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2" name="テキスト ボックス 641"/>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3" name="直線コネクタ 642"/>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4" name="テキスト ボックス 643"/>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5" name="直線コネクタ 644"/>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6" name="テキスト ボックス 645"/>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7" name="直線コネクタ 646"/>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8" name="テキスト ボックス 647"/>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9" name="直線コネクタ 648"/>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0" name="テキスト ボックス 649"/>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1" name="直線コネクタ 650"/>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2" name="テキスト ボックス 651"/>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56" name="直線コネクタ 655"/>
        <xdr:cNvCxnSpPr/>
      </xdr:nvCxnSpPr>
      <xdr:spPr>
        <a:xfrm flipV="1">
          <a:off x="188461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57" name="【公民館】&#10;一人当たり面積最小値テキスト"/>
        <xdr:cNvSpPr txBox="1"/>
      </xdr:nvSpPr>
      <xdr:spPr>
        <a:xfrm>
          <a:off x="188849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58" name="直線コネクタ 657"/>
        <xdr:cNvCxnSpPr/>
      </xdr:nvCxnSpPr>
      <xdr:spPr>
        <a:xfrm>
          <a:off x="18786475" y="187103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9" name="【公民館】&#10;一人当たり面積最大値テキスト"/>
        <xdr:cNvSpPr txBox="1"/>
      </xdr:nvSpPr>
      <xdr:spPr>
        <a:xfrm>
          <a:off x="188849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60" name="直線コネクタ 659"/>
        <xdr:cNvCxnSpPr/>
      </xdr:nvCxnSpPr>
      <xdr:spPr>
        <a:xfrm>
          <a:off x="18786475" y="1710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661" name="【公民館】&#10;一人当たり面積平均値テキスト"/>
        <xdr:cNvSpPr txBox="1"/>
      </xdr:nvSpPr>
      <xdr:spPr>
        <a:xfrm>
          <a:off x="188849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62" name="フローチャート: 判断 661"/>
        <xdr:cNvSpPr/>
      </xdr:nvSpPr>
      <xdr:spPr>
        <a:xfrm>
          <a:off x="187960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63" name="フローチャート: 判断 662"/>
        <xdr:cNvSpPr/>
      </xdr:nvSpPr>
      <xdr:spPr>
        <a:xfrm>
          <a:off x="18100675" y="181860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64" name="フローチャート: 判断 663"/>
        <xdr:cNvSpPr/>
      </xdr:nvSpPr>
      <xdr:spPr>
        <a:xfrm>
          <a:off x="17325975"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670" name="楕円 669"/>
        <xdr:cNvSpPr/>
      </xdr:nvSpPr>
      <xdr:spPr>
        <a:xfrm>
          <a:off x="18100675" y="183264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159294</xdr:rowOff>
    </xdr:from>
    <xdr:to>
      <xdr:col>107</xdr:col>
      <xdr:colOff>101600</xdr:colOff>
      <xdr:row>107</xdr:row>
      <xdr:rowOff>89444</xdr:rowOff>
    </xdr:to>
    <xdr:sp macro="" textlink="">
      <xdr:nvSpPr>
        <xdr:cNvPr id="671" name="楕円 670"/>
        <xdr:cNvSpPr/>
      </xdr:nvSpPr>
      <xdr:spPr>
        <a:xfrm>
          <a:off x="17325975"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38644</xdr:rowOff>
    </xdr:to>
    <xdr:cxnSp macro="">
      <xdr:nvCxnSpPr>
        <xdr:cNvPr id="672" name="直線コネクタ 671"/>
        <xdr:cNvCxnSpPr/>
      </xdr:nvCxnSpPr>
      <xdr:spPr>
        <a:xfrm flipV="1">
          <a:off x="17376775" y="18377263"/>
          <a:ext cx="7556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673" name="n_1aveValue【公民館】&#10;一人当たり面積"/>
        <xdr:cNvSpPr txBox="1"/>
      </xdr:nvSpPr>
      <xdr:spPr>
        <a:xfrm>
          <a:off x="1793247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74" name="n_2aveValue【公民館】&#10;一人当たり面積"/>
        <xdr:cNvSpPr txBox="1"/>
      </xdr:nvSpPr>
      <xdr:spPr>
        <a:xfrm>
          <a:off x="1717047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74040</xdr:rowOff>
    </xdr:from>
    <xdr:ext cx="469744" cy="259045"/>
    <xdr:sp macro="" textlink="">
      <xdr:nvSpPr>
        <xdr:cNvPr id="675" name="n_1mainValue【公民館】&#10;一人当たり面積"/>
        <xdr:cNvSpPr txBox="1"/>
      </xdr:nvSpPr>
      <xdr:spPr>
        <a:xfrm>
          <a:off x="1793247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676" name="n_2mainValue【公民館】&#10;一人当たり面積"/>
        <xdr:cNvSpPr txBox="1"/>
      </xdr:nvSpPr>
      <xdr:spPr>
        <a:xfrm>
          <a:off x="1717047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平成２８年度に該当数値のある１４施設類型のうち９類型において、類似団体平均値を上回っている。</a:t>
          </a:r>
          <a:endPar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　特に、道路、橋りょう・トンネル、公民館の有形固定資産減価償却率において類似団体平均を上回っているが、これは合併に伴う面積の広域化及び有形固定資産の増加が施設の更新サイクル等に影響しているものと考えられ、今後も効率的かつ効果的な維持管理に取り組んでいく必要がある。</a:t>
          </a:r>
          <a:endPar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　また、認定こども園・幼稚園・保育所については、近年の公立の保育所・幼稚園等の統廃合に伴う施設の新設により、有形固定資産減価償却率は類似団体平均を下回っているが、一人当たり面積は類似団体平均を大きく上回っている。維持管理にかかる経費の増加に留意しつつ、引き続き、子育て環境の整備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55,944
55,530
501.43
34,827,168
33,671,528
543,347
20,131,639
39,712,024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39490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39878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3889375" y="72052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39878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39878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38989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203575" y="65176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120667</xdr:rowOff>
    </xdr:from>
    <xdr:ext cx="405111" cy="259045"/>
    <xdr:sp macro="" textlink="">
      <xdr:nvSpPr>
        <xdr:cNvPr id="65" name="n_1aveValue【図書館】&#10;有形固定資産減価償却率"/>
        <xdr:cNvSpPr txBox="1"/>
      </xdr:nvSpPr>
      <xdr:spPr>
        <a:xfrm>
          <a:off x="306769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428875"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30569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95613</xdr:rowOff>
    </xdr:from>
    <xdr:to>
      <xdr:col>20</xdr:col>
      <xdr:colOff>38100</xdr:colOff>
      <xdr:row>39</xdr:row>
      <xdr:rowOff>25763</xdr:rowOff>
    </xdr:to>
    <xdr:sp macro="" textlink="">
      <xdr:nvSpPr>
        <xdr:cNvPr id="73" name="楕円 72"/>
        <xdr:cNvSpPr/>
      </xdr:nvSpPr>
      <xdr:spPr>
        <a:xfrm>
          <a:off x="3203575" y="66107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128270</xdr:rowOff>
    </xdr:from>
    <xdr:to>
      <xdr:col>15</xdr:col>
      <xdr:colOff>101600</xdr:colOff>
      <xdr:row>39</xdr:row>
      <xdr:rowOff>58420</xdr:rowOff>
    </xdr:to>
    <xdr:sp macro="" textlink="">
      <xdr:nvSpPr>
        <xdr:cNvPr id="74" name="楕円 73"/>
        <xdr:cNvSpPr/>
      </xdr:nvSpPr>
      <xdr:spPr>
        <a:xfrm>
          <a:off x="2428875"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146413</xdr:rowOff>
    </xdr:from>
    <xdr:to>
      <xdr:col>19</xdr:col>
      <xdr:colOff>177800</xdr:colOff>
      <xdr:row>39</xdr:row>
      <xdr:rowOff>7620</xdr:rowOff>
    </xdr:to>
    <xdr:cxnSp macro="">
      <xdr:nvCxnSpPr>
        <xdr:cNvPr id="75" name="直線コネクタ 74"/>
        <xdr:cNvCxnSpPr/>
      </xdr:nvCxnSpPr>
      <xdr:spPr>
        <a:xfrm flipV="1">
          <a:off x="2479675" y="6661513"/>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76" name="n_1mainValue【図書館】&#10;有形固定資産減価償却率"/>
        <xdr:cNvSpPr txBox="1"/>
      </xdr:nvSpPr>
      <xdr:spPr>
        <a:xfrm>
          <a:off x="306769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77" name="n_2mainValue【図書館】&#10;有形固定資産減価償却率"/>
        <xdr:cNvSpPr txBox="1"/>
      </xdr:nvSpPr>
      <xdr:spPr>
        <a:xfrm>
          <a:off x="230569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8905240"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8943975"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8845550" y="7067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8943975"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8845550" y="56578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8943975"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8883650" y="6388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815975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09" name="n_1aveValue【図書館】&#10;一人当たり面積"/>
        <xdr:cNvSpPr txBox="1"/>
      </xdr:nvSpPr>
      <xdr:spPr>
        <a:xfrm>
          <a:off x="7991552"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xdr:cNvSpPr/>
      </xdr:nvSpPr>
      <xdr:spPr>
        <a:xfrm>
          <a:off x="7413625" y="6426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1" name="n_2aveValue【図書館】&#10;一人当たり面積"/>
        <xdr:cNvSpPr txBox="1"/>
      </xdr:nvSpPr>
      <xdr:spPr>
        <a:xfrm>
          <a:off x="72581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17" name="楕円 116"/>
        <xdr:cNvSpPr/>
      </xdr:nvSpPr>
      <xdr:spPr>
        <a:xfrm>
          <a:off x="815975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18" name="楕円 117"/>
        <xdr:cNvSpPr/>
      </xdr:nvSpPr>
      <xdr:spPr>
        <a:xfrm>
          <a:off x="7413625" y="6616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152400</xdr:rowOff>
    </xdr:to>
    <xdr:cxnSp macro="">
      <xdr:nvCxnSpPr>
        <xdr:cNvPr id="119" name="直線コネクタ 118"/>
        <xdr:cNvCxnSpPr/>
      </xdr:nvCxnSpPr>
      <xdr:spPr>
        <a:xfrm>
          <a:off x="7445375" y="66675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20" name="n_1mainValue【図書館】&#10;一人当たり面積"/>
        <xdr:cNvSpPr txBox="1"/>
      </xdr:nvSpPr>
      <xdr:spPr>
        <a:xfrm>
          <a:off x="7991552"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21" name="n_2mainValue【図書館】&#10;一人当たり面積"/>
        <xdr:cNvSpPr txBox="1"/>
      </xdr:nvSpPr>
      <xdr:spPr>
        <a:xfrm>
          <a:off x="72581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39490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39878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3889375" y="110832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39878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3889375" y="96907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39878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38989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203575" y="102704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76217</xdr:rowOff>
    </xdr:from>
    <xdr:ext cx="405111" cy="259045"/>
    <xdr:sp macro="" textlink="">
      <xdr:nvSpPr>
        <xdr:cNvPr id="154" name="n_1aveValue【体育館・プール】&#10;有形固定資産減価償却率"/>
        <xdr:cNvSpPr txBox="1"/>
      </xdr:nvSpPr>
      <xdr:spPr>
        <a:xfrm>
          <a:off x="306769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55" name="フローチャート: 判断 154"/>
        <xdr:cNvSpPr/>
      </xdr:nvSpPr>
      <xdr:spPr>
        <a:xfrm>
          <a:off x="2428875"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95267</xdr:rowOff>
    </xdr:from>
    <xdr:ext cx="405111" cy="259045"/>
    <xdr:sp macro="" textlink="">
      <xdr:nvSpPr>
        <xdr:cNvPr id="156" name="n_2aveValue【体育館・プール】&#10;有形固定資産減価償却率"/>
        <xdr:cNvSpPr txBox="1"/>
      </xdr:nvSpPr>
      <xdr:spPr>
        <a:xfrm>
          <a:off x="230569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25400</xdr:rowOff>
    </xdr:from>
    <xdr:to>
      <xdr:col>20</xdr:col>
      <xdr:colOff>38100</xdr:colOff>
      <xdr:row>59</xdr:row>
      <xdr:rowOff>127000</xdr:rowOff>
    </xdr:to>
    <xdr:sp macro="" textlink="">
      <xdr:nvSpPr>
        <xdr:cNvPr id="162" name="楕円 161"/>
        <xdr:cNvSpPr/>
      </xdr:nvSpPr>
      <xdr:spPr>
        <a:xfrm>
          <a:off x="3203575" y="101409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63" name="楕円 162"/>
        <xdr:cNvSpPr/>
      </xdr:nvSpPr>
      <xdr:spPr>
        <a:xfrm>
          <a:off x="2428875"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76200</xdr:rowOff>
    </xdr:from>
    <xdr:to>
      <xdr:col>19</xdr:col>
      <xdr:colOff>177800</xdr:colOff>
      <xdr:row>59</xdr:row>
      <xdr:rowOff>114300</xdr:rowOff>
    </xdr:to>
    <xdr:cxnSp macro="">
      <xdr:nvCxnSpPr>
        <xdr:cNvPr id="164" name="直線コネクタ 163"/>
        <xdr:cNvCxnSpPr/>
      </xdr:nvCxnSpPr>
      <xdr:spPr>
        <a:xfrm flipV="1">
          <a:off x="2479675" y="1019175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143527</xdr:rowOff>
    </xdr:from>
    <xdr:ext cx="405111" cy="259045"/>
    <xdr:sp macro="" textlink="">
      <xdr:nvSpPr>
        <xdr:cNvPr id="165" name="n_1mainValue【体育館・プール】&#10;有形固定資産減価償却率"/>
        <xdr:cNvSpPr txBox="1"/>
      </xdr:nvSpPr>
      <xdr:spPr>
        <a:xfrm>
          <a:off x="306769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66" name="n_2mainValue【体育館・プール】&#10;有形固定資産減価償却率"/>
        <xdr:cNvSpPr txBox="1"/>
      </xdr:nvSpPr>
      <xdr:spPr>
        <a:xfrm>
          <a:off x="230569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52224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52224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52224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52224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8905240"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8943975"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8845550" y="109133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8943975"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8845550" y="97406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8943975"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8883650" y="104007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815975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23639</xdr:rowOff>
    </xdr:from>
    <xdr:ext cx="469744" cy="259045"/>
    <xdr:sp macro="" textlink="">
      <xdr:nvSpPr>
        <xdr:cNvPr id="196" name="n_1aveValue【体育館・プール】&#10;一人当たり面積"/>
        <xdr:cNvSpPr txBox="1"/>
      </xdr:nvSpPr>
      <xdr:spPr>
        <a:xfrm>
          <a:off x="7991552"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97" name="フローチャート: 判断 196"/>
        <xdr:cNvSpPr/>
      </xdr:nvSpPr>
      <xdr:spPr>
        <a:xfrm>
          <a:off x="7413625" y="104853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119651</xdr:rowOff>
    </xdr:from>
    <xdr:ext cx="469744" cy="259045"/>
    <xdr:sp macro="" textlink="">
      <xdr:nvSpPr>
        <xdr:cNvPr id="198" name="n_2aveValue【体育館・プール】&#10;一人当たり面積"/>
        <xdr:cNvSpPr txBox="1"/>
      </xdr:nvSpPr>
      <xdr:spPr>
        <a:xfrm>
          <a:off x="72581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45212</xdr:rowOff>
    </xdr:from>
    <xdr:to>
      <xdr:col>50</xdr:col>
      <xdr:colOff>165100</xdr:colOff>
      <xdr:row>59</xdr:row>
      <xdr:rowOff>146812</xdr:rowOff>
    </xdr:to>
    <xdr:sp macro="" textlink="">
      <xdr:nvSpPr>
        <xdr:cNvPr id="204" name="楕円 203"/>
        <xdr:cNvSpPr/>
      </xdr:nvSpPr>
      <xdr:spPr>
        <a:xfrm>
          <a:off x="815975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56642</xdr:rowOff>
    </xdr:from>
    <xdr:to>
      <xdr:col>46</xdr:col>
      <xdr:colOff>38100</xdr:colOff>
      <xdr:row>59</xdr:row>
      <xdr:rowOff>158242</xdr:rowOff>
    </xdr:to>
    <xdr:sp macro="" textlink="">
      <xdr:nvSpPr>
        <xdr:cNvPr id="205" name="楕円 204"/>
        <xdr:cNvSpPr/>
      </xdr:nvSpPr>
      <xdr:spPr>
        <a:xfrm>
          <a:off x="7413625" y="101721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96012</xdr:rowOff>
    </xdr:from>
    <xdr:to>
      <xdr:col>50</xdr:col>
      <xdr:colOff>114300</xdr:colOff>
      <xdr:row>59</xdr:row>
      <xdr:rowOff>107442</xdr:rowOff>
    </xdr:to>
    <xdr:cxnSp macro="">
      <xdr:nvCxnSpPr>
        <xdr:cNvPr id="206" name="直線コネクタ 205"/>
        <xdr:cNvCxnSpPr/>
      </xdr:nvCxnSpPr>
      <xdr:spPr>
        <a:xfrm flipV="1">
          <a:off x="7445375" y="10211562"/>
          <a:ext cx="7651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163339</xdr:rowOff>
    </xdr:from>
    <xdr:ext cx="469744" cy="259045"/>
    <xdr:sp macro="" textlink="">
      <xdr:nvSpPr>
        <xdr:cNvPr id="207" name="n_1mainValue【体育館・プール】&#10;一人当たり面積"/>
        <xdr:cNvSpPr txBox="1"/>
      </xdr:nvSpPr>
      <xdr:spPr>
        <a:xfrm>
          <a:off x="7991552" y="993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3319</xdr:rowOff>
    </xdr:from>
    <xdr:ext cx="469744" cy="259045"/>
    <xdr:sp macro="" textlink="">
      <xdr:nvSpPr>
        <xdr:cNvPr id="208" name="n_2mainValue【体育館・プール】&#10;一人当たり面積"/>
        <xdr:cNvSpPr txBox="1"/>
      </xdr:nvSpPr>
      <xdr:spPr>
        <a:xfrm>
          <a:off x="72581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39490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39878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3889375" y="147174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39878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3889375" y="133279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39878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38989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203575" y="140364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70229</xdr:rowOff>
    </xdr:from>
    <xdr:ext cx="405111" cy="259045"/>
    <xdr:sp macro="" textlink="">
      <xdr:nvSpPr>
        <xdr:cNvPr id="242" name="n_1aveValue【福祉施設】&#10;有形固定資産減価償却率"/>
        <xdr:cNvSpPr txBox="1"/>
      </xdr:nvSpPr>
      <xdr:spPr>
        <a:xfrm>
          <a:off x="306769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43" name="フローチャート: 判断 242"/>
        <xdr:cNvSpPr/>
      </xdr:nvSpPr>
      <xdr:spPr>
        <a:xfrm>
          <a:off x="2428875"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169834</xdr:rowOff>
    </xdr:from>
    <xdr:ext cx="405111" cy="259045"/>
    <xdr:sp macro="" textlink="">
      <xdr:nvSpPr>
        <xdr:cNvPr id="244" name="n_2aveValue【福祉施設】&#10;有形固定資産減価償却率"/>
        <xdr:cNvSpPr txBox="1"/>
      </xdr:nvSpPr>
      <xdr:spPr>
        <a:xfrm>
          <a:off x="230569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42818</xdr:rowOff>
    </xdr:from>
    <xdr:to>
      <xdr:col>20</xdr:col>
      <xdr:colOff>38100</xdr:colOff>
      <xdr:row>77</xdr:row>
      <xdr:rowOff>144418</xdr:rowOff>
    </xdr:to>
    <xdr:sp macro="" textlink="">
      <xdr:nvSpPr>
        <xdr:cNvPr id="250" name="楕円 249"/>
        <xdr:cNvSpPr/>
      </xdr:nvSpPr>
      <xdr:spPr>
        <a:xfrm>
          <a:off x="3203575" y="132444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49349</xdr:rowOff>
    </xdr:from>
    <xdr:to>
      <xdr:col>15</xdr:col>
      <xdr:colOff>101600</xdr:colOff>
      <xdr:row>77</xdr:row>
      <xdr:rowOff>150949</xdr:rowOff>
    </xdr:to>
    <xdr:sp macro="" textlink="">
      <xdr:nvSpPr>
        <xdr:cNvPr id="251" name="楕円 250"/>
        <xdr:cNvSpPr/>
      </xdr:nvSpPr>
      <xdr:spPr>
        <a:xfrm>
          <a:off x="2428875" y="1325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93618</xdr:rowOff>
    </xdr:from>
    <xdr:to>
      <xdr:col>19</xdr:col>
      <xdr:colOff>177800</xdr:colOff>
      <xdr:row>77</xdr:row>
      <xdr:rowOff>100149</xdr:rowOff>
    </xdr:to>
    <xdr:cxnSp macro="">
      <xdr:nvCxnSpPr>
        <xdr:cNvPr id="252" name="直線コネクタ 251"/>
        <xdr:cNvCxnSpPr/>
      </xdr:nvCxnSpPr>
      <xdr:spPr>
        <a:xfrm flipV="1">
          <a:off x="2479675" y="13295268"/>
          <a:ext cx="7556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75</xdr:row>
      <xdr:rowOff>160945</xdr:rowOff>
    </xdr:from>
    <xdr:ext cx="405111" cy="259045"/>
    <xdr:sp macro="" textlink="">
      <xdr:nvSpPr>
        <xdr:cNvPr id="253" name="n_1mainValue【福祉施設】&#10;有形固定資産減価償却率"/>
        <xdr:cNvSpPr txBox="1"/>
      </xdr:nvSpPr>
      <xdr:spPr>
        <a:xfrm>
          <a:off x="3067694" y="1301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167476</xdr:rowOff>
    </xdr:from>
    <xdr:ext cx="405111" cy="259045"/>
    <xdr:sp macro="" textlink="">
      <xdr:nvSpPr>
        <xdr:cNvPr id="254" name="n_2mainValue【福祉施設】&#10;有形固定資産減価償却率"/>
        <xdr:cNvSpPr txBox="1"/>
      </xdr:nvSpPr>
      <xdr:spPr>
        <a:xfrm>
          <a:off x="2305694" y="1302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8905240"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8943975"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8845550" y="148840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8943975"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8845550" y="134144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5" name="【福祉施設】&#10;一人当たり面積平均値テキスト"/>
        <xdr:cNvSpPr txBox="1"/>
      </xdr:nvSpPr>
      <xdr:spPr>
        <a:xfrm>
          <a:off x="8943975"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8883650" y="144609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815975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88" name="n_1aveValue【福祉施設】&#10;一人当たり面積"/>
        <xdr:cNvSpPr txBox="1"/>
      </xdr:nvSpPr>
      <xdr:spPr>
        <a:xfrm>
          <a:off x="7991552"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1995</xdr:rowOff>
    </xdr:from>
    <xdr:to>
      <xdr:col>46</xdr:col>
      <xdr:colOff>38100</xdr:colOff>
      <xdr:row>85</xdr:row>
      <xdr:rowOff>103595</xdr:rowOff>
    </xdr:to>
    <xdr:sp macro="" textlink="">
      <xdr:nvSpPr>
        <xdr:cNvPr id="289" name="フローチャート: 判断 288"/>
        <xdr:cNvSpPr/>
      </xdr:nvSpPr>
      <xdr:spPr>
        <a:xfrm>
          <a:off x="7413625" y="1457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120122</xdr:rowOff>
    </xdr:from>
    <xdr:ext cx="469744" cy="259045"/>
    <xdr:sp macro="" textlink="">
      <xdr:nvSpPr>
        <xdr:cNvPr id="290" name="n_2aveValue【福祉施設】&#10;一人当たり面積"/>
        <xdr:cNvSpPr txBox="1"/>
      </xdr:nvSpPr>
      <xdr:spPr>
        <a:xfrm>
          <a:off x="72581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55880</xdr:rowOff>
    </xdr:from>
    <xdr:to>
      <xdr:col>50</xdr:col>
      <xdr:colOff>165100</xdr:colOff>
      <xdr:row>86</xdr:row>
      <xdr:rowOff>157480</xdr:rowOff>
    </xdr:to>
    <xdr:sp macro="" textlink="">
      <xdr:nvSpPr>
        <xdr:cNvPr id="296" name="楕円 295"/>
        <xdr:cNvSpPr/>
      </xdr:nvSpPr>
      <xdr:spPr>
        <a:xfrm>
          <a:off x="815975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55880</xdr:rowOff>
    </xdr:from>
    <xdr:to>
      <xdr:col>46</xdr:col>
      <xdr:colOff>38100</xdr:colOff>
      <xdr:row>86</xdr:row>
      <xdr:rowOff>157480</xdr:rowOff>
    </xdr:to>
    <xdr:sp macro="" textlink="">
      <xdr:nvSpPr>
        <xdr:cNvPr id="297" name="楕円 296"/>
        <xdr:cNvSpPr/>
      </xdr:nvSpPr>
      <xdr:spPr>
        <a:xfrm>
          <a:off x="7413625" y="148005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106680</xdr:rowOff>
    </xdr:from>
    <xdr:to>
      <xdr:col>50</xdr:col>
      <xdr:colOff>114300</xdr:colOff>
      <xdr:row>86</xdr:row>
      <xdr:rowOff>106680</xdr:rowOff>
    </xdr:to>
    <xdr:cxnSp macro="">
      <xdr:nvCxnSpPr>
        <xdr:cNvPr id="298" name="直線コネクタ 297"/>
        <xdr:cNvCxnSpPr/>
      </xdr:nvCxnSpPr>
      <xdr:spPr>
        <a:xfrm>
          <a:off x="7445375" y="1485138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148607</xdr:rowOff>
    </xdr:from>
    <xdr:ext cx="469744" cy="259045"/>
    <xdr:sp macro="" textlink="">
      <xdr:nvSpPr>
        <xdr:cNvPr id="299" name="n_1mainValue【福祉施設】&#10;一人当たり面積"/>
        <xdr:cNvSpPr txBox="1"/>
      </xdr:nvSpPr>
      <xdr:spPr>
        <a:xfrm>
          <a:off x="7991552"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148607</xdr:rowOff>
    </xdr:from>
    <xdr:ext cx="469744" cy="259045"/>
    <xdr:sp macro="" textlink="">
      <xdr:nvSpPr>
        <xdr:cNvPr id="300" name="n_2mainValue【福祉施設】&#10;一人当たり面積"/>
        <xdr:cNvSpPr txBox="1"/>
      </xdr:nvSpPr>
      <xdr:spPr>
        <a:xfrm>
          <a:off x="72581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39490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39878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3889375" y="186924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39878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3889375" y="1722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31" name="【市民会館】&#10;有形固定資産減価償却率平均値テキスト"/>
        <xdr:cNvSpPr txBox="1"/>
      </xdr:nvSpPr>
      <xdr:spPr>
        <a:xfrm>
          <a:off x="39878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38989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203575" y="178594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121393</xdr:rowOff>
    </xdr:from>
    <xdr:ext cx="405111" cy="259045"/>
    <xdr:sp macro="" textlink="">
      <xdr:nvSpPr>
        <xdr:cNvPr id="334" name="n_1aveValue【市民会館】&#10;有形固定資産減価償却率"/>
        <xdr:cNvSpPr txBox="1"/>
      </xdr:nvSpPr>
      <xdr:spPr>
        <a:xfrm>
          <a:off x="306769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335" name="フローチャート: 判断 334"/>
        <xdr:cNvSpPr/>
      </xdr:nvSpPr>
      <xdr:spPr>
        <a:xfrm>
          <a:off x="2428875"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52813</xdr:rowOff>
    </xdr:from>
    <xdr:ext cx="405111" cy="259045"/>
    <xdr:sp macro="" textlink="">
      <xdr:nvSpPr>
        <xdr:cNvPr id="336" name="n_2aveValue【市民会館】&#10;有形固定資産減価償却率"/>
        <xdr:cNvSpPr txBox="1"/>
      </xdr:nvSpPr>
      <xdr:spPr>
        <a:xfrm>
          <a:off x="230569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7" name="テキスト ボックス 336"/>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118473</xdr:rowOff>
    </xdr:from>
    <xdr:to>
      <xdr:col>20</xdr:col>
      <xdr:colOff>38100</xdr:colOff>
      <xdr:row>103</xdr:row>
      <xdr:rowOff>48623</xdr:rowOff>
    </xdr:to>
    <xdr:sp macro="" textlink="">
      <xdr:nvSpPr>
        <xdr:cNvPr id="342" name="楕円 341"/>
        <xdr:cNvSpPr/>
      </xdr:nvSpPr>
      <xdr:spPr>
        <a:xfrm>
          <a:off x="3203575" y="176063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10705</xdr:rowOff>
    </xdr:from>
    <xdr:to>
      <xdr:col>15</xdr:col>
      <xdr:colOff>101600</xdr:colOff>
      <xdr:row>103</xdr:row>
      <xdr:rowOff>112305</xdr:rowOff>
    </xdr:to>
    <xdr:sp macro="" textlink="">
      <xdr:nvSpPr>
        <xdr:cNvPr id="343" name="楕円 342"/>
        <xdr:cNvSpPr/>
      </xdr:nvSpPr>
      <xdr:spPr>
        <a:xfrm>
          <a:off x="2428875"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169273</xdr:rowOff>
    </xdr:from>
    <xdr:to>
      <xdr:col>19</xdr:col>
      <xdr:colOff>177800</xdr:colOff>
      <xdr:row>103</xdr:row>
      <xdr:rowOff>61505</xdr:rowOff>
    </xdr:to>
    <xdr:cxnSp macro="">
      <xdr:nvCxnSpPr>
        <xdr:cNvPr id="344" name="直線コネクタ 343"/>
        <xdr:cNvCxnSpPr/>
      </xdr:nvCxnSpPr>
      <xdr:spPr>
        <a:xfrm flipV="1">
          <a:off x="2479675" y="17657173"/>
          <a:ext cx="75565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65150</xdr:rowOff>
    </xdr:from>
    <xdr:ext cx="405111" cy="259045"/>
    <xdr:sp macro="" textlink="">
      <xdr:nvSpPr>
        <xdr:cNvPr id="345" name="n_1mainValue【市民会館】&#10;有形固定資産減価償却率"/>
        <xdr:cNvSpPr txBox="1"/>
      </xdr:nvSpPr>
      <xdr:spPr>
        <a:xfrm>
          <a:off x="306769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128832</xdr:rowOff>
    </xdr:from>
    <xdr:ext cx="405111" cy="259045"/>
    <xdr:sp macro="" textlink="">
      <xdr:nvSpPr>
        <xdr:cNvPr id="346" name="n_2mainValue【市民会館】&#10;有形固定資産減価償却率"/>
        <xdr:cNvSpPr txBox="1"/>
      </xdr:nvSpPr>
      <xdr:spPr>
        <a:xfrm>
          <a:off x="230569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52224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52224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52224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52224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8905240"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8943975"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8845550" y="184236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8943975"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8845550" y="171251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3" name="【市民会館】&#10;一人当たり面積平均値テキスト"/>
        <xdr:cNvSpPr txBox="1"/>
      </xdr:nvSpPr>
      <xdr:spPr>
        <a:xfrm>
          <a:off x="8943975"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8883650" y="180070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815975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122953</xdr:rowOff>
    </xdr:from>
    <xdr:ext cx="469744" cy="259045"/>
    <xdr:sp macro="" textlink="">
      <xdr:nvSpPr>
        <xdr:cNvPr id="376" name="n_1aveValue【市民会館】&#10;一人当たり面積"/>
        <xdr:cNvSpPr txBox="1"/>
      </xdr:nvSpPr>
      <xdr:spPr>
        <a:xfrm>
          <a:off x="7991552"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45974</xdr:rowOff>
    </xdr:from>
    <xdr:to>
      <xdr:col>46</xdr:col>
      <xdr:colOff>38100</xdr:colOff>
      <xdr:row>105</xdr:row>
      <xdr:rowOff>147574</xdr:rowOff>
    </xdr:to>
    <xdr:sp macro="" textlink="">
      <xdr:nvSpPr>
        <xdr:cNvPr id="377" name="フローチャート: 判断 376"/>
        <xdr:cNvSpPr/>
      </xdr:nvSpPr>
      <xdr:spPr>
        <a:xfrm>
          <a:off x="7413625" y="180482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164101</xdr:rowOff>
    </xdr:from>
    <xdr:ext cx="469744" cy="259045"/>
    <xdr:sp macro="" textlink="">
      <xdr:nvSpPr>
        <xdr:cNvPr id="378" name="n_2aveValue【市民会館】&#10;一人当たり面積"/>
        <xdr:cNvSpPr txBox="1"/>
      </xdr:nvSpPr>
      <xdr:spPr>
        <a:xfrm>
          <a:off x="72581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160274</xdr:rowOff>
    </xdr:from>
    <xdr:to>
      <xdr:col>50</xdr:col>
      <xdr:colOff>165100</xdr:colOff>
      <xdr:row>108</xdr:row>
      <xdr:rowOff>90424</xdr:rowOff>
    </xdr:to>
    <xdr:sp macro="" textlink="">
      <xdr:nvSpPr>
        <xdr:cNvPr id="384" name="楕円 383"/>
        <xdr:cNvSpPr/>
      </xdr:nvSpPr>
      <xdr:spPr>
        <a:xfrm>
          <a:off x="815975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160274</xdr:rowOff>
    </xdr:from>
    <xdr:to>
      <xdr:col>46</xdr:col>
      <xdr:colOff>38100</xdr:colOff>
      <xdr:row>108</xdr:row>
      <xdr:rowOff>90424</xdr:rowOff>
    </xdr:to>
    <xdr:sp macro="" textlink="">
      <xdr:nvSpPr>
        <xdr:cNvPr id="385" name="楕円 384"/>
        <xdr:cNvSpPr/>
      </xdr:nvSpPr>
      <xdr:spPr>
        <a:xfrm>
          <a:off x="7413625" y="185054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39624</xdr:rowOff>
    </xdr:from>
    <xdr:to>
      <xdr:col>50</xdr:col>
      <xdr:colOff>114300</xdr:colOff>
      <xdr:row>108</xdr:row>
      <xdr:rowOff>39624</xdr:rowOff>
    </xdr:to>
    <xdr:cxnSp macro="">
      <xdr:nvCxnSpPr>
        <xdr:cNvPr id="386" name="直線コネクタ 385"/>
        <xdr:cNvCxnSpPr/>
      </xdr:nvCxnSpPr>
      <xdr:spPr>
        <a:xfrm>
          <a:off x="7445375" y="18556224"/>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81551</xdr:rowOff>
    </xdr:from>
    <xdr:ext cx="469744" cy="259045"/>
    <xdr:sp macro="" textlink="">
      <xdr:nvSpPr>
        <xdr:cNvPr id="387" name="n_1mainValue【市民会館】&#10;一人当たり面積"/>
        <xdr:cNvSpPr txBox="1"/>
      </xdr:nvSpPr>
      <xdr:spPr>
        <a:xfrm>
          <a:off x="7991552"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81551</xdr:rowOff>
    </xdr:from>
    <xdr:ext cx="469744" cy="259045"/>
    <xdr:sp macro="" textlink="">
      <xdr:nvSpPr>
        <xdr:cNvPr id="388" name="n_2mainValue【市民会館】&#10;一人当たり面積"/>
        <xdr:cNvSpPr txBox="1"/>
      </xdr:nvSpPr>
      <xdr:spPr>
        <a:xfrm>
          <a:off x="72581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3889989"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3928725"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3801725" y="7056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3928725"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3801725" y="56899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9" name="【一般廃棄物処理施設】&#10;有形固定資産減価償却率平均値テキスト"/>
        <xdr:cNvSpPr txBox="1"/>
      </xdr:nvSpPr>
      <xdr:spPr>
        <a:xfrm>
          <a:off x="13928725"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3839825" y="63445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3115925"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123026</xdr:rowOff>
    </xdr:from>
    <xdr:ext cx="405111" cy="259045"/>
    <xdr:sp macro="" textlink="">
      <xdr:nvSpPr>
        <xdr:cNvPr id="422" name="n_1aveValue【一般廃棄物処理施設】&#10;有形固定資産減価償却率"/>
        <xdr:cNvSpPr txBox="1"/>
      </xdr:nvSpPr>
      <xdr:spPr>
        <a:xfrm>
          <a:off x="12980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23" name="フローチャート: 判断 422"/>
        <xdr:cNvSpPr/>
      </xdr:nvSpPr>
      <xdr:spPr>
        <a:xfrm>
          <a:off x="123698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82204</xdr:rowOff>
    </xdr:from>
    <xdr:ext cx="405111" cy="259045"/>
    <xdr:sp macro="" textlink="">
      <xdr:nvSpPr>
        <xdr:cNvPr id="424" name="n_2aveValue【一般廃棄物処理施設】&#10;有形固定資産減価償却率"/>
        <xdr:cNvSpPr txBox="1"/>
      </xdr:nvSpPr>
      <xdr:spPr>
        <a:xfrm>
          <a:off x="12246619"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5" name="テキスト ボックス 424"/>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142966</xdr:rowOff>
    </xdr:from>
    <xdr:to>
      <xdr:col>81</xdr:col>
      <xdr:colOff>101600</xdr:colOff>
      <xdr:row>36</xdr:row>
      <xdr:rowOff>73116</xdr:rowOff>
    </xdr:to>
    <xdr:sp macro="" textlink="">
      <xdr:nvSpPr>
        <xdr:cNvPr id="430" name="楕円 429"/>
        <xdr:cNvSpPr/>
      </xdr:nvSpPr>
      <xdr:spPr>
        <a:xfrm>
          <a:off x="13115925"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12337</xdr:rowOff>
    </xdr:from>
    <xdr:to>
      <xdr:col>76</xdr:col>
      <xdr:colOff>165100</xdr:colOff>
      <xdr:row>36</xdr:row>
      <xdr:rowOff>113937</xdr:rowOff>
    </xdr:to>
    <xdr:sp macro="" textlink="">
      <xdr:nvSpPr>
        <xdr:cNvPr id="431" name="楕円 430"/>
        <xdr:cNvSpPr/>
      </xdr:nvSpPr>
      <xdr:spPr>
        <a:xfrm>
          <a:off x="123698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22316</xdr:rowOff>
    </xdr:from>
    <xdr:to>
      <xdr:col>81</xdr:col>
      <xdr:colOff>50800</xdr:colOff>
      <xdr:row>36</xdr:row>
      <xdr:rowOff>63137</xdr:rowOff>
    </xdr:to>
    <xdr:cxnSp macro="">
      <xdr:nvCxnSpPr>
        <xdr:cNvPr id="432" name="直線コネクタ 431"/>
        <xdr:cNvCxnSpPr/>
      </xdr:nvCxnSpPr>
      <xdr:spPr>
        <a:xfrm flipV="1">
          <a:off x="12420600" y="6194516"/>
          <a:ext cx="74612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89643</xdr:rowOff>
    </xdr:from>
    <xdr:ext cx="405111" cy="259045"/>
    <xdr:sp macro="" textlink="">
      <xdr:nvSpPr>
        <xdr:cNvPr id="433" name="n_1mainValue【一般廃棄物処理施設】&#10;有形固定資産減価償却率"/>
        <xdr:cNvSpPr txBox="1"/>
      </xdr:nvSpPr>
      <xdr:spPr>
        <a:xfrm>
          <a:off x="129800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130464</xdr:rowOff>
    </xdr:from>
    <xdr:ext cx="405111" cy="259045"/>
    <xdr:sp macro="" textlink="">
      <xdr:nvSpPr>
        <xdr:cNvPr id="434" name="n_2mainValue【一般廃棄物処理施設】&#10;有形固定資産減価償却率"/>
        <xdr:cNvSpPr txBox="1"/>
      </xdr:nvSpPr>
      <xdr:spPr>
        <a:xfrm>
          <a:off x="12246619"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5544800" y="704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535316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5544800" y="590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50636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188461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188849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18786475" y="70333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188849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18786475" y="58199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9" name="【一般廃棄物処理施設】&#10;一人当たり有形固定資産（償却資産）額平均値テキスト"/>
        <xdr:cNvSpPr txBox="1"/>
      </xdr:nvSpPr>
      <xdr:spPr>
        <a:xfrm>
          <a:off x="188849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187960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18100675" y="65624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140112</xdr:rowOff>
    </xdr:from>
    <xdr:ext cx="534377" cy="259045"/>
    <xdr:sp macro="" textlink="">
      <xdr:nvSpPr>
        <xdr:cNvPr id="462" name="n_1aveValue【一般廃棄物処理施設】&#10;一人当たり有形固定資産（償却資産）額"/>
        <xdr:cNvSpPr txBox="1"/>
      </xdr:nvSpPr>
      <xdr:spPr>
        <a:xfrm>
          <a:off x="1790016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125978</xdr:rowOff>
    </xdr:from>
    <xdr:to>
      <xdr:col>107</xdr:col>
      <xdr:colOff>101600</xdr:colOff>
      <xdr:row>39</xdr:row>
      <xdr:rowOff>56128</xdr:rowOff>
    </xdr:to>
    <xdr:sp macro="" textlink="">
      <xdr:nvSpPr>
        <xdr:cNvPr id="463" name="フローチャート: 判断 462"/>
        <xdr:cNvSpPr/>
      </xdr:nvSpPr>
      <xdr:spPr>
        <a:xfrm>
          <a:off x="17325975"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47255</xdr:rowOff>
    </xdr:from>
    <xdr:ext cx="534377" cy="259045"/>
    <xdr:sp macro="" textlink="">
      <xdr:nvSpPr>
        <xdr:cNvPr id="464" name="n_2aveValue【一般廃棄物処理施設】&#10;一人当たり有形固定資産（償却資産）額"/>
        <xdr:cNvSpPr txBox="1"/>
      </xdr:nvSpPr>
      <xdr:spPr>
        <a:xfrm>
          <a:off x="17166736"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17959</xdr:rowOff>
    </xdr:from>
    <xdr:to>
      <xdr:col>112</xdr:col>
      <xdr:colOff>38100</xdr:colOff>
      <xdr:row>37</xdr:row>
      <xdr:rowOff>119559</xdr:rowOff>
    </xdr:to>
    <xdr:sp macro="" textlink="">
      <xdr:nvSpPr>
        <xdr:cNvPr id="470" name="楕円 469"/>
        <xdr:cNvSpPr/>
      </xdr:nvSpPr>
      <xdr:spPr>
        <a:xfrm>
          <a:off x="18100675" y="63616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27840</xdr:rowOff>
    </xdr:from>
    <xdr:to>
      <xdr:col>107</xdr:col>
      <xdr:colOff>101600</xdr:colOff>
      <xdr:row>37</xdr:row>
      <xdr:rowOff>129440</xdr:rowOff>
    </xdr:to>
    <xdr:sp macro="" textlink="">
      <xdr:nvSpPr>
        <xdr:cNvPr id="471" name="楕円 470"/>
        <xdr:cNvSpPr/>
      </xdr:nvSpPr>
      <xdr:spPr>
        <a:xfrm>
          <a:off x="17325975" y="63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68759</xdr:rowOff>
    </xdr:from>
    <xdr:to>
      <xdr:col>111</xdr:col>
      <xdr:colOff>177800</xdr:colOff>
      <xdr:row>37</xdr:row>
      <xdr:rowOff>78640</xdr:rowOff>
    </xdr:to>
    <xdr:cxnSp macro="">
      <xdr:nvCxnSpPr>
        <xdr:cNvPr id="472" name="直線コネクタ 471"/>
        <xdr:cNvCxnSpPr/>
      </xdr:nvCxnSpPr>
      <xdr:spPr>
        <a:xfrm flipV="1">
          <a:off x="17376775" y="6412409"/>
          <a:ext cx="755650" cy="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136086</xdr:rowOff>
    </xdr:from>
    <xdr:ext cx="599010" cy="259045"/>
    <xdr:sp macro="" textlink="">
      <xdr:nvSpPr>
        <xdr:cNvPr id="473" name="n_1mainValue【一般廃棄物処理施設】&#10;一人当たり有形固定資産（償却資産）額"/>
        <xdr:cNvSpPr txBox="1"/>
      </xdr:nvSpPr>
      <xdr:spPr>
        <a:xfrm>
          <a:off x="17867845" y="61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145967</xdr:rowOff>
    </xdr:from>
    <xdr:ext cx="599010" cy="259045"/>
    <xdr:sp macro="" textlink="">
      <xdr:nvSpPr>
        <xdr:cNvPr id="474" name="n_2mainValue【一般廃棄物処理施設】&#10;一人当たり有形固定資産（償却資産）額"/>
        <xdr:cNvSpPr txBox="1"/>
      </xdr:nvSpPr>
      <xdr:spPr>
        <a:xfrm>
          <a:off x="17134420" y="61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3889989"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3928725"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3801725" y="110511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3928725"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3801725" y="96893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5" name="【保健センター・保健所】&#10;有形固定資産減価償却率平均値テキスト"/>
        <xdr:cNvSpPr txBox="1"/>
      </xdr:nvSpPr>
      <xdr:spPr>
        <a:xfrm>
          <a:off x="13928725"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3839825" y="103145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3115925"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125203</xdr:rowOff>
    </xdr:from>
    <xdr:ext cx="405111" cy="259045"/>
    <xdr:sp macro="" textlink="">
      <xdr:nvSpPr>
        <xdr:cNvPr id="508" name="n_1aveValue【保健センター・保健所】&#10;有形固定資産減価償却率"/>
        <xdr:cNvSpPr txBox="1"/>
      </xdr:nvSpPr>
      <xdr:spPr>
        <a:xfrm>
          <a:off x="12980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509" name="フローチャート: 判断 508"/>
        <xdr:cNvSpPr/>
      </xdr:nvSpPr>
      <xdr:spPr>
        <a:xfrm>
          <a:off x="123698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161126</xdr:rowOff>
    </xdr:from>
    <xdr:ext cx="405111" cy="259045"/>
    <xdr:sp macro="" textlink="">
      <xdr:nvSpPr>
        <xdr:cNvPr id="510" name="n_2aveValue【保健センター・保健所】&#10;有形固定資産減価償却率"/>
        <xdr:cNvSpPr txBox="1"/>
      </xdr:nvSpPr>
      <xdr:spPr>
        <a:xfrm>
          <a:off x="12246619"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1" name="テキスト ボックス 51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27577</xdr:rowOff>
    </xdr:from>
    <xdr:to>
      <xdr:col>81</xdr:col>
      <xdr:colOff>101600</xdr:colOff>
      <xdr:row>60</xdr:row>
      <xdr:rowOff>129177</xdr:rowOff>
    </xdr:to>
    <xdr:sp macro="" textlink="">
      <xdr:nvSpPr>
        <xdr:cNvPr id="516" name="楕円 515"/>
        <xdr:cNvSpPr/>
      </xdr:nvSpPr>
      <xdr:spPr>
        <a:xfrm>
          <a:off x="13115925"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60234</xdr:rowOff>
    </xdr:from>
    <xdr:to>
      <xdr:col>76</xdr:col>
      <xdr:colOff>165100</xdr:colOff>
      <xdr:row>60</xdr:row>
      <xdr:rowOff>161834</xdr:rowOff>
    </xdr:to>
    <xdr:sp macro="" textlink="">
      <xdr:nvSpPr>
        <xdr:cNvPr id="517" name="楕円 516"/>
        <xdr:cNvSpPr/>
      </xdr:nvSpPr>
      <xdr:spPr>
        <a:xfrm>
          <a:off x="123698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78377</xdr:rowOff>
    </xdr:from>
    <xdr:to>
      <xdr:col>81</xdr:col>
      <xdr:colOff>50800</xdr:colOff>
      <xdr:row>60</xdr:row>
      <xdr:rowOff>111034</xdr:rowOff>
    </xdr:to>
    <xdr:cxnSp macro="">
      <xdr:nvCxnSpPr>
        <xdr:cNvPr id="518" name="直線コネクタ 517"/>
        <xdr:cNvCxnSpPr/>
      </xdr:nvCxnSpPr>
      <xdr:spPr>
        <a:xfrm flipV="1">
          <a:off x="12420600" y="10365377"/>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145704</xdr:rowOff>
    </xdr:from>
    <xdr:ext cx="405111" cy="259045"/>
    <xdr:sp macro="" textlink="">
      <xdr:nvSpPr>
        <xdr:cNvPr id="519" name="n_1mainValue【保健センター・保健所】&#10;有形固定資産減価償却率"/>
        <xdr:cNvSpPr txBox="1"/>
      </xdr:nvSpPr>
      <xdr:spPr>
        <a:xfrm>
          <a:off x="129800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6911</xdr:rowOff>
    </xdr:from>
    <xdr:ext cx="405111" cy="259045"/>
    <xdr:sp macro="" textlink="">
      <xdr:nvSpPr>
        <xdr:cNvPr id="520" name="n_2mainValue【保健センター・保健所】&#10;有形固定資産減価償却率"/>
        <xdr:cNvSpPr txBox="1"/>
      </xdr:nvSpPr>
      <xdr:spPr>
        <a:xfrm>
          <a:off x="12246619"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188461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188849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18786475" y="1097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188849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18786475" y="97078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9" name="【保健センター・保健所】&#10;一人当たり面積平均値テキスト"/>
        <xdr:cNvSpPr txBox="1"/>
      </xdr:nvSpPr>
      <xdr:spPr>
        <a:xfrm>
          <a:off x="188849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187960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18100675" y="105867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74947</xdr:rowOff>
    </xdr:from>
    <xdr:ext cx="469744" cy="259045"/>
    <xdr:sp macro="" textlink="">
      <xdr:nvSpPr>
        <xdr:cNvPr id="552" name="n_1aveValue【保健センター・保健所】&#10;一人当たり面積"/>
        <xdr:cNvSpPr txBox="1"/>
      </xdr:nvSpPr>
      <xdr:spPr>
        <a:xfrm>
          <a:off x="1793247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553" name="フローチャート: 判断 552"/>
        <xdr:cNvSpPr/>
      </xdr:nvSpPr>
      <xdr:spPr>
        <a:xfrm>
          <a:off x="17325975"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554" name="n_2aveValue【保健センター・保健所】&#10;一人当たり面積"/>
        <xdr:cNvSpPr txBox="1"/>
      </xdr:nvSpPr>
      <xdr:spPr>
        <a:xfrm>
          <a:off x="1717047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5" name="テキスト ボックス 554"/>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560" name="楕円 559"/>
        <xdr:cNvSpPr/>
      </xdr:nvSpPr>
      <xdr:spPr>
        <a:xfrm>
          <a:off x="18100675" y="10769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147320</xdr:rowOff>
    </xdr:from>
    <xdr:to>
      <xdr:col>107</xdr:col>
      <xdr:colOff>101600</xdr:colOff>
      <xdr:row>63</xdr:row>
      <xdr:rowOff>77470</xdr:rowOff>
    </xdr:to>
    <xdr:sp macro="" textlink="">
      <xdr:nvSpPr>
        <xdr:cNvPr id="561" name="楕円 560"/>
        <xdr:cNvSpPr/>
      </xdr:nvSpPr>
      <xdr:spPr>
        <a:xfrm>
          <a:off x="17325975"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26670</xdr:rowOff>
    </xdr:to>
    <xdr:cxnSp macro="">
      <xdr:nvCxnSpPr>
        <xdr:cNvPr id="562" name="直線コネクタ 561"/>
        <xdr:cNvCxnSpPr/>
      </xdr:nvCxnSpPr>
      <xdr:spPr>
        <a:xfrm flipV="1">
          <a:off x="17376775" y="1082040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60977</xdr:rowOff>
    </xdr:from>
    <xdr:ext cx="469744" cy="259045"/>
    <xdr:sp macro="" textlink="">
      <xdr:nvSpPr>
        <xdr:cNvPr id="563" name="n_1mainValue【保健センター・保健所】&#10;一人当たり面積"/>
        <xdr:cNvSpPr txBox="1"/>
      </xdr:nvSpPr>
      <xdr:spPr>
        <a:xfrm>
          <a:off x="1793247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68597</xdr:rowOff>
    </xdr:from>
    <xdr:ext cx="469744" cy="259045"/>
    <xdr:sp macro="" textlink="">
      <xdr:nvSpPr>
        <xdr:cNvPr id="564" name="n_2mainValue【保健センター・保健所】&#10;一人当たり面積"/>
        <xdr:cNvSpPr txBox="1"/>
      </xdr:nvSpPr>
      <xdr:spPr>
        <a:xfrm>
          <a:off x="1717047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3889989"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3928725"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3801725" y="146929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3928725"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3801725" y="1345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95" name="【消防施設】&#10;有形固定資産減価償却率平均値テキスト"/>
        <xdr:cNvSpPr txBox="1"/>
      </xdr:nvSpPr>
      <xdr:spPr>
        <a:xfrm>
          <a:off x="13928725"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3839825" y="1393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3115925"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163303</xdr:rowOff>
    </xdr:from>
    <xdr:ext cx="405111" cy="259045"/>
    <xdr:sp macro="" textlink="">
      <xdr:nvSpPr>
        <xdr:cNvPr id="598" name="n_1aveValue【消防施設】&#10;有形固定資産減価償却率"/>
        <xdr:cNvSpPr txBox="1"/>
      </xdr:nvSpPr>
      <xdr:spPr>
        <a:xfrm>
          <a:off x="12980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599" name="フローチャート: 判断 598"/>
        <xdr:cNvSpPr/>
      </xdr:nvSpPr>
      <xdr:spPr>
        <a:xfrm>
          <a:off x="123698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156771</xdr:rowOff>
    </xdr:from>
    <xdr:ext cx="405111" cy="259045"/>
    <xdr:sp macro="" textlink="">
      <xdr:nvSpPr>
        <xdr:cNvPr id="600" name="n_2aveValue【消防施設】&#10;有形固定資産減価償却率"/>
        <xdr:cNvSpPr txBox="1"/>
      </xdr:nvSpPr>
      <xdr:spPr>
        <a:xfrm>
          <a:off x="12246619"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1" name="テキスト ボックス 600"/>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3629</xdr:rowOff>
    </xdr:from>
    <xdr:to>
      <xdr:col>81</xdr:col>
      <xdr:colOff>101600</xdr:colOff>
      <xdr:row>80</xdr:row>
      <xdr:rowOff>105229</xdr:rowOff>
    </xdr:to>
    <xdr:sp macro="" textlink="">
      <xdr:nvSpPr>
        <xdr:cNvPr id="606" name="楕円 605"/>
        <xdr:cNvSpPr/>
      </xdr:nvSpPr>
      <xdr:spPr>
        <a:xfrm>
          <a:off x="13115925"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47716</xdr:rowOff>
    </xdr:from>
    <xdr:to>
      <xdr:col>76</xdr:col>
      <xdr:colOff>165100</xdr:colOff>
      <xdr:row>80</xdr:row>
      <xdr:rowOff>149316</xdr:rowOff>
    </xdr:to>
    <xdr:sp macro="" textlink="">
      <xdr:nvSpPr>
        <xdr:cNvPr id="607" name="楕円 606"/>
        <xdr:cNvSpPr/>
      </xdr:nvSpPr>
      <xdr:spPr>
        <a:xfrm>
          <a:off x="123698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54429</xdr:rowOff>
    </xdr:from>
    <xdr:to>
      <xdr:col>81</xdr:col>
      <xdr:colOff>50800</xdr:colOff>
      <xdr:row>80</xdr:row>
      <xdr:rowOff>98516</xdr:rowOff>
    </xdr:to>
    <xdr:cxnSp macro="">
      <xdr:nvCxnSpPr>
        <xdr:cNvPr id="608" name="直線コネクタ 607"/>
        <xdr:cNvCxnSpPr/>
      </xdr:nvCxnSpPr>
      <xdr:spPr>
        <a:xfrm flipV="1">
          <a:off x="12420600" y="13770429"/>
          <a:ext cx="74612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121756</xdr:rowOff>
    </xdr:from>
    <xdr:ext cx="405111" cy="259045"/>
    <xdr:sp macro="" textlink="">
      <xdr:nvSpPr>
        <xdr:cNvPr id="609" name="n_1mainValue【消防施設】&#10;有形固定資産減価償却率"/>
        <xdr:cNvSpPr txBox="1"/>
      </xdr:nvSpPr>
      <xdr:spPr>
        <a:xfrm>
          <a:off x="129800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165843</xdr:rowOff>
    </xdr:from>
    <xdr:ext cx="405111" cy="259045"/>
    <xdr:sp macro="" textlink="">
      <xdr:nvSpPr>
        <xdr:cNvPr id="610" name="n_2mainValue【消防施設】&#10;有形固定資産減価償却率"/>
        <xdr:cNvSpPr txBox="1"/>
      </xdr:nvSpPr>
      <xdr:spPr>
        <a:xfrm>
          <a:off x="12246619"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188461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188849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18786475" y="1482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188849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18786475" y="133731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39" name="【消防施設】&#10;一人当たり面積平均値テキスト"/>
        <xdr:cNvSpPr txBox="1"/>
      </xdr:nvSpPr>
      <xdr:spPr>
        <a:xfrm>
          <a:off x="188849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187960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18100675" y="144386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129557</xdr:rowOff>
    </xdr:from>
    <xdr:ext cx="469744" cy="259045"/>
    <xdr:sp macro="" textlink="">
      <xdr:nvSpPr>
        <xdr:cNvPr id="642" name="n_1aveValue【消防施設】&#10;一人当たり面積"/>
        <xdr:cNvSpPr txBox="1"/>
      </xdr:nvSpPr>
      <xdr:spPr>
        <a:xfrm>
          <a:off x="1793247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643" name="フローチャート: 判断 642"/>
        <xdr:cNvSpPr/>
      </xdr:nvSpPr>
      <xdr:spPr>
        <a:xfrm>
          <a:off x="17325975"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156227</xdr:rowOff>
    </xdr:from>
    <xdr:ext cx="469744" cy="259045"/>
    <xdr:sp macro="" textlink="">
      <xdr:nvSpPr>
        <xdr:cNvPr id="644" name="n_2aveValue【消防施設】&#10;一人当たり面積"/>
        <xdr:cNvSpPr txBox="1"/>
      </xdr:nvSpPr>
      <xdr:spPr>
        <a:xfrm>
          <a:off x="1717047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5" name="テキスト ボックス 64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25400</xdr:rowOff>
    </xdr:from>
    <xdr:to>
      <xdr:col>112</xdr:col>
      <xdr:colOff>38100</xdr:colOff>
      <xdr:row>83</xdr:row>
      <xdr:rowOff>127000</xdr:rowOff>
    </xdr:to>
    <xdr:sp macro="" textlink="">
      <xdr:nvSpPr>
        <xdr:cNvPr id="650" name="楕円 649"/>
        <xdr:cNvSpPr/>
      </xdr:nvSpPr>
      <xdr:spPr>
        <a:xfrm>
          <a:off x="18100675" y="142557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40639</xdr:rowOff>
    </xdr:from>
    <xdr:to>
      <xdr:col>107</xdr:col>
      <xdr:colOff>101600</xdr:colOff>
      <xdr:row>83</xdr:row>
      <xdr:rowOff>142239</xdr:rowOff>
    </xdr:to>
    <xdr:sp macro="" textlink="">
      <xdr:nvSpPr>
        <xdr:cNvPr id="651" name="楕円 650"/>
        <xdr:cNvSpPr/>
      </xdr:nvSpPr>
      <xdr:spPr>
        <a:xfrm>
          <a:off x="17325975"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76200</xdr:rowOff>
    </xdr:from>
    <xdr:to>
      <xdr:col>111</xdr:col>
      <xdr:colOff>177800</xdr:colOff>
      <xdr:row>83</xdr:row>
      <xdr:rowOff>91439</xdr:rowOff>
    </xdr:to>
    <xdr:cxnSp macro="">
      <xdr:nvCxnSpPr>
        <xdr:cNvPr id="652" name="直線コネクタ 651"/>
        <xdr:cNvCxnSpPr/>
      </xdr:nvCxnSpPr>
      <xdr:spPr>
        <a:xfrm flipV="1">
          <a:off x="17376775" y="14306550"/>
          <a:ext cx="75565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653" name="n_1mainValue【消防施設】&#10;一人当たり面積"/>
        <xdr:cNvSpPr txBox="1"/>
      </xdr:nvSpPr>
      <xdr:spPr>
        <a:xfrm>
          <a:off x="1793247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158766</xdr:rowOff>
    </xdr:from>
    <xdr:ext cx="469744" cy="259045"/>
    <xdr:sp macro="" textlink="">
      <xdr:nvSpPr>
        <xdr:cNvPr id="654" name="n_2mainValue【消防施設】&#10;一人当たり面積"/>
        <xdr:cNvSpPr txBox="1"/>
      </xdr:nvSpPr>
      <xdr:spPr>
        <a:xfrm>
          <a:off x="17170477" y="140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3889989"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3928725"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3801725" y="185830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3928725"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3801725" y="172652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85" name="【庁舎】&#10;有形固定資産減価償却率平均値テキスト"/>
        <xdr:cNvSpPr txBox="1"/>
      </xdr:nvSpPr>
      <xdr:spPr>
        <a:xfrm>
          <a:off x="13928725"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3839825" y="179378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3115925"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688" name="n_1aveValue【庁舎】&#10;有形固定資産減価償却率"/>
        <xdr:cNvSpPr txBox="1"/>
      </xdr:nvSpPr>
      <xdr:spPr>
        <a:xfrm>
          <a:off x="12980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689" name="フローチャート: 判断 688"/>
        <xdr:cNvSpPr/>
      </xdr:nvSpPr>
      <xdr:spPr>
        <a:xfrm>
          <a:off x="123698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117401</xdr:rowOff>
    </xdr:from>
    <xdr:ext cx="405111" cy="259045"/>
    <xdr:sp macro="" textlink="">
      <xdr:nvSpPr>
        <xdr:cNvPr id="690" name="n_2aveValue【庁舎】&#10;有形固定資産減価償却率"/>
        <xdr:cNvSpPr txBox="1"/>
      </xdr:nvSpPr>
      <xdr:spPr>
        <a:xfrm>
          <a:off x="12246619"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1" name="テキスト ボックス 690"/>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18869</xdr:rowOff>
    </xdr:from>
    <xdr:to>
      <xdr:col>81</xdr:col>
      <xdr:colOff>101600</xdr:colOff>
      <xdr:row>104</xdr:row>
      <xdr:rowOff>120469</xdr:rowOff>
    </xdr:to>
    <xdr:sp macro="" textlink="">
      <xdr:nvSpPr>
        <xdr:cNvPr id="696" name="楕円 695"/>
        <xdr:cNvSpPr/>
      </xdr:nvSpPr>
      <xdr:spPr>
        <a:xfrm>
          <a:off x="13115925"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697" name="楕円 696"/>
        <xdr:cNvSpPr/>
      </xdr:nvSpPr>
      <xdr:spPr>
        <a:xfrm>
          <a:off x="123698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69669</xdr:rowOff>
    </xdr:from>
    <xdr:to>
      <xdr:col>81</xdr:col>
      <xdr:colOff>50800</xdr:colOff>
      <xdr:row>104</xdr:row>
      <xdr:rowOff>102326</xdr:rowOff>
    </xdr:to>
    <xdr:cxnSp macro="">
      <xdr:nvCxnSpPr>
        <xdr:cNvPr id="698" name="直線コネクタ 697"/>
        <xdr:cNvCxnSpPr/>
      </xdr:nvCxnSpPr>
      <xdr:spPr>
        <a:xfrm flipV="1">
          <a:off x="12420600" y="17900469"/>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136996</xdr:rowOff>
    </xdr:from>
    <xdr:ext cx="405111" cy="259045"/>
    <xdr:sp macro="" textlink="">
      <xdr:nvSpPr>
        <xdr:cNvPr id="699" name="n_1mainValue【庁舎】&#10;有形固定資産減価償却率"/>
        <xdr:cNvSpPr txBox="1"/>
      </xdr:nvSpPr>
      <xdr:spPr>
        <a:xfrm>
          <a:off x="129800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700" name="n_2mainValue【庁舎】&#10;有形固定資産減価償却率"/>
        <xdr:cNvSpPr txBox="1"/>
      </xdr:nvSpPr>
      <xdr:spPr>
        <a:xfrm>
          <a:off x="12246619"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188461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188849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18786475" y="187430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188849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18786475" y="172440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32" name="【庁舎】&#10;一人当たり面積平均値テキスト"/>
        <xdr:cNvSpPr txBox="1"/>
      </xdr:nvSpPr>
      <xdr:spPr>
        <a:xfrm>
          <a:off x="188849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187960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18100675" y="1801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106697</xdr:rowOff>
    </xdr:from>
    <xdr:ext cx="469744" cy="259045"/>
    <xdr:sp macro="" textlink="">
      <xdr:nvSpPr>
        <xdr:cNvPr id="735" name="n_1aveValue【庁舎】&#10;一人当たり面積"/>
        <xdr:cNvSpPr txBox="1"/>
      </xdr:nvSpPr>
      <xdr:spPr>
        <a:xfrm>
          <a:off x="1793247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736" name="フローチャート: 判断 735"/>
        <xdr:cNvSpPr/>
      </xdr:nvSpPr>
      <xdr:spPr>
        <a:xfrm>
          <a:off x="17325975"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167113</xdr:rowOff>
    </xdr:from>
    <xdr:ext cx="469744" cy="259045"/>
    <xdr:sp macro="" textlink="">
      <xdr:nvSpPr>
        <xdr:cNvPr id="737" name="n_2aveValue【庁舎】&#10;一人当たり面積"/>
        <xdr:cNvSpPr txBox="1"/>
      </xdr:nvSpPr>
      <xdr:spPr>
        <a:xfrm>
          <a:off x="1717047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8" name="テキスト ボックス 737"/>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74386</xdr:rowOff>
    </xdr:from>
    <xdr:to>
      <xdr:col>112</xdr:col>
      <xdr:colOff>38100</xdr:colOff>
      <xdr:row>105</xdr:row>
      <xdr:rowOff>4536</xdr:rowOff>
    </xdr:to>
    <xdr:sp macro="" textlink="">
      <xdr:nvSpPr>
        <xdr:cNvPr id="743" name="楕円 742"/>
        <xdr:cNvSpPr/>
      </xdr:nvSpPr>
      <xdr:spPr>
        <a:xfrm>
          <a:off x="18100675" y="179051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90714</xdr:rowOff>
    </xdr:from>
    <xdr:to>
      <xdr:col>107</xdr:col>
      <xdr:colOff>101600</xdr:colOff>
      <xdr:row>105</xdr:row>
      <xdr:rowOff>20864</xdr:rowOff>
    </xdr:to>
    <xdr:sp macro="" textlink="">
      <xdr:nvSpPr>
        <xdr:cNvPr id="744" name="楕円 743"/>
        <xdr:cNvSpPr/>
      </xdr:nvSpPr>
      <xdr:spPr>
        <a:xfrm>
          <a:off x="17325975"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125186</xdr:rowOff>
    </xdr:from>
    <xdr:to>
      <xdr:col>111</xdr:col>
      <xdr:colOff>177800</xdr:colOff>
      <xdr:row>104</xdr:row>
      <xdr:rowOff>141514</xdr:rowOff>
    </xdr:to>
    <xdr:cxnSp macro="">
      <xdr:nvCxnSpPr>
        <xdr:cNvPr id="745" name="直線コネクタ 744"/>
        <xdr:cNvCxnSpPr/>
      </xdr:nvCxnSpPr>
      <xdr:spPr>
        <a:xfrm flipV="1">
          <a:off x="17376775" y="17955986"/>
          <a:ext cx="7556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21063</xdr:rowOff>
    </xdr:from>
    <xdr:ext cx="469744" cy="259045"/>
    <xdr:sp macro="" textlink="">
      <xdr:nvSpPr>
        <xdr:cNvPr id="746" name="n_1mainValue【庁舎】&#10;一人当たり面積"/>
        <xdr:cNvSpPr txBox="1"/>
      </xdr:nvSpPr>
      <xdr:spPr>
        <a:xfrm>
          <a:off x="1793247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37391</xdr:rowOff>
    </xdr:from>
    <xdr:ext cx="469744" cy="259045"/>
    <xdr:sp macro="" textlink="">
      <xdr:nvSpPr>
        <xdr:cNvPr id="747" name="n_2mainValue【庁舎】&#10;一人当たり面積"/>
        <xdr:cNvSpPr txBox="1"/>
      </xdr:nvSpPr>
      <xdr:spPr>
        <a:xfrm>
          <a:off x="1717047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平成２８年度に該当数値のある１６施設類型のうち１１類型において、類似団体平均値を上回っている。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　特に、福祉施設の有形固定資産減価償却率については類似団体平均値を大きく上回っているが、これは該当施設数が少なく、どの施設も減価償却が進んでいることが要因であり、老朽化が進んでいるものを筆頭に、除却や更新等の検討を進める必要がある。</a:t>
          </a:r>
          <a:endParaRPr kumimoji="1" lang="en-US" altLang="ja-JP" sz="14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　その他の類型数値については類似団体平均値と大差はないが、引き続き行財政改革の一環として公共施設の見直しに取り組み、効率的・効果的な公共施設のマネジメントに努めていく。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55,944
55,530
501.43
34,827,168
33,671,528
543,347
20,131,639
39,712,024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年度も前年度と同じ</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前年度と比べ、包括算定経費の単位費用等の減少により基準財政需要額が減少したものの、地方消費税交付金等の減少により基準財政収入額も減少したため、横ばいとなった。今後も社会保障関連経費や市有施設の老朽化に伴う維持経費など様々な増加要素が想定される中、引き続き自主財源である市税の徴収率の向上に努めるとともに、事務事業の最適化や、公共施設の見直しと効率的な維持管理など行財政改革に取り組み、歳入確保と歳出削減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24342</xdr:rowOff>
    </xdr:to>
    <xdr:cxnSp macro="">
      <xdr:nvCxnSpPr>
        <xdr:cNvPr id="78" name="直線コネクタ 77"/>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年度の歳入の経常一般財源額は、前年度と比べ、地方消費税交付金や普通交付税等の減少により、全体で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％減少。一方で、歳出の経常一般財源額は、市債の元利償還開始による公債費や、公共下水道事業特別会計等への繰出金の増加等により、全体で</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％増加したことから、経常収支比率は前年度と比べ</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％上昇の</a:t>
          </a:r>
          <a:r>
            <a:rPr kumimoji="1" lang="en-US" altLang="ja-JP" sz="1300">
              <a:latin typeface="ＭＳ Ｐゴシック" panose="020B0600070205080204" pitchFamily="50" charset="-128"/>
              <a:ea typeface="ＭＳ Ｐゴシック" panose="020B0600070205080204" pitchFamily="50" charset="-128"/>
            </a:rPr>
            <a:t>94.9</a:t>
          </a:r>
          <a:r>
            <a:rPr kumimoji="1" lang="ja-JP" altLang="en-US" sz="1300">
              <a:latin typeface="ＭＳ Ｐゴシック" panose="020B0600070205080204" pitchFamily="50" charset="-128"/>
              <a:ea typeface="ＭＳ Ｐゴシック" panose="020B0600070205080204" pitchFamily="50" charset="-128"/>
            </a:rPr>
            <a:t>％となり、類似団体平均を上回った。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今後も市税収入の大きな増収は見込めないことから、引き続き行財政改革を推進し、経常経費の抑制に努めていく。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65</xdr:row>
      <xdr:rowOff>44873</xdr:rowOff>
    </xdr:to>
    <xdr:cxnSp macro="">
      <xdr:nvCxnSpPr>
        <xdr:cNvPr id="132" name="直線コネクタ 131"/>
        <xdr:cNvCxnSpPr/>
      </xdr:nvCxnSpPr>
      <xdr:spPr>
        <a:xfrm>
          <a:off x="4114800" y="10803044"/>
          <a:ext cx="838200" cy="38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63</xdr:row>
      <xdr:rowOff>1694</xdr:rowOff>
    </xdr:to>
    <xdr:cxnSp macro="">
      <xdr:nvCxnSpPr>
        <xdr:cNvPr id="135" name="直線コネクタ 134"/>
        <xdr:cNvCxnSpPr/>
      </xdr:nvCxnSpPr>
      <xdr:spPr>
        <a:xfrm>
          <a:off x="3225800" y="10569787"/>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111337</xdr:rowOff>
    </xdr:to>
    <xdr:cxnSp macro="">
      <xdr:nvCxnSpPr>
        <xdr:cNvPr id="138" name="直線コネクタ 137"/>
        <xdr:cNvCxnSpPr/>
      </xdr:nvCxnSpPr>
      <xdr:spPr>
        <a:xfrm>
          <a:off x="2336800" y="105537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61</xdr:row>
      <xdr:rowOff>95250</xdr:rowOff>
    </xdr:to>
    <xdr:cxnSp macro="">
      <xdr:nvCxnSpPr>
        <xdr:cNvPr id="141" name="直線コネクタ 140"/>
        <xdr:cNvCxnSpPr/>
      </xdr:nvCxnSpPr>
      <xdr:spPr>
        <a:xfrm>
          <a:off x="1447800" y="105376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1" name="楕円 150"/>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2"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3" name="楕円 152"/>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54" name="テキスト ボックス 153"/>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60537</xdr:rowOff>
    </xdr:from>
    <xdr:to>
      <xdr:col>15</xdr:col>
      <xdr:colOff>133350</xdr:colOff>
      <xdr:row>61</xdr:row>
      <xdr:rowOff>162137</xdr:rowOff>
    </xdr:to>
    <xdr:sp macro="" textlink="">
      <xdr:nvSpPr>
        <xdr:cNvPr id="155" name="楕円 154"/>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56" name="テキスト ボックス 155"/>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7" name="楕円 156"/>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8" name="テキスト ボックス 157"/>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59" name="楕円 158"/>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60" name="テキスト ボックス 159"/>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べ、情報セキュリティ強化対策経費や指定管理施設運営事業費等の減少により物件費が減少したものの、台風及び豪雨災害対応による時間外勤務手当の増加等により人件費が、除雪事業等により維持補修費が増加したことから、数値が前年度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類似団体平均と差があることから、今後も事務事業や公共施設の見直しなど行財政改革に取り組み、人件費及び物件費等の節減に努めていく。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134465</xdr:rowOff>
    </xdr:from>
    <xdr:to>
      <xdr:col>23</xdr:col>
      <xdr:colOff>133350</xdr:colOff>
      <xdr:row>87</xdr:row>
      <xdr:rowOff>40239</xdr:rowOff>
    </xdr:to>
    <xdr:cxnSp macro="">
      <xdr:nvCxnSpPr>
        <xdr:cNvPr id="195" name="直線コネクタ 194"/>
        <xdr:cNvCxnSpPr/>
      </xdr:nvCxnSpPr>
      <xdr:spPr>
        <a:xfrm>
          <a:off x="4114800" y="14879165"/>
          <a:ext cx="838200" cy="7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80237</xdr:rowOff>
    </xdr:from>
    <xdr:to>
      <xdr:col>19</xdr:col>
      <xdr:colOff>133350</xdr:colOff>
      <xdr:row>86</xdr:row>
      <xdr:rowOff>134465</xdr:rowOff>
    </xdr:to>
    <xdr:cxnSp macro="">
      <xdr:nvCxnSpPr>
        <xdr:cNvPr id="198" name="直線コネクタ 197"/>
        <xdr:cNvCxnSpPr/>
      </xdr:nvCxnSpPr>
      <xdr:spPr>
        <a:xfrm>
          <a:off x="3225800" y="14824937"/>
          <a:ext cx="889000" cy="5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68566</xdr:rowOff>
    </xdr:from>
    <xdr:to>
      <xdr:col>15</xdr:col>
      <xdr:colOff>82550</xdr:colOff>
      <xdr:row>86</xdr:row>
      <xdr:rowOff>80237</xdr:rowOff>
    </xdr:to>
    <xdr:cxnSp macro="">
      <xdr:nvCxnSpPr>
        <xdr:cNvPr id="201" name="直線コネクタ 200"/>
        <xdr:cNvCxnSpPr/>
      </xdr:nvCxnSpPr>
      <xdr:spPr>
        <a:xfrm>
          <a:off x="2336800" y="14813266"/>
          <a:ext cx="8890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132276</xdr:rowOff>
    </xdr:from>
    <xdr:to>
      <xdr:col>11</xdr:col>
      <xdr:colOff>31750</xdr:colOff>
      <xdr:row>86</xdr:row>
      <xdr:rowOff>68566</xdr:rowOff>
    </xdr:to>
    <xdr:cxnSp macro="">
      <xdr:nvCxnSpPr>
        <xdr:cNvPr id="204" name="直線コネクタ 203"/>
        <xdr:cNvCxnSpPr/>
      </xdr:nvCxnSpPr>
      <xdr:spPr>
        <a:xfrm>
          <a:off x="1447800" y="14705526"/>
          <a:ext cx="889000" cy="10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160889</xdr:rowOff>
    </xdr:from>
    <xdr:to>
      <xdr:col>23</xdr:col>
      <xdr:colOff>184150</xdr:colOff>
      <xdr:row>87</xdr:row>
      <xdr:rowOff>91039</xdr:rowOff>
    </xdr:to>
    <xdr:sp macro="" textlink="">
      <xdr:nvSpPr>
        <xdr:cNvPr id="214" name="楕円 213"/>
        <xdr:cNvSpPr/>
      </xdr:nvSpPr>
      <xdr:spPr>
        <a:xfrm>
          <a:off x="4902200" y="1490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132966</xdr:rowOff>
    </xdr:from>
    <xdr:ext cx="762000" cy="259045"/>
    <xdr:sp macro="" textlink="">
      <xdr:nvSpPr>
        <xdr:cNvPr id="215" name="人件費・物件費等の状況該当値テキスト"/>
        <xdr:cNvSpPr txBox="1"/>
      </xdr:nvSpPr>
      <xdr:spPr>
        <a:xfrm>
          <a:off x="5041900" y="1487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83665</xdr:rowOff>
    </xdr:from>
    <xdr:to>
      <xdr:col>19</xdr:col>
      <xdr:colOff>184150</xdr:colOff>
      <xdr:row>87</xdr:row>
      <xdr:rowOff>13815</xdr:rowOff>
    </xdr:to>
    <xdr:sp macro="" textlink="">
      <xdr:nvSpPr>
        <xdr:cNvPr id="216" name="楕円 215"/>
        <xdr:cNvSpPr/>
      </xdr:nvSpPr>
      <xdr:spPr>
        <a:xfrm>
          <a:off x="4064000" y="148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170042</xdr:rowOff>
    </xdr:from>
    <xdr:ext cx="736600" cy="259045"/>
    <xdr:sp macro="" textlink="">
      <xdr:nvSpPr>
        <xdr:cNvPr id="217" name="テキスト ボックス 216"/>
        <xdr:cNvSpPr txBox="1"/>
      </xdr:nvSpPr>
      <xdr:spPr>
        <a:xfrm>
          <a:off x="3733800" y="1491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29437</xdr:rowOff>
    </xdr:from>
    <xdr:to>
      <xdr:col>15</xdr:col>
      <xdr:colOff>133350</xdr:colOff>
      <xdr:row>86</xdr:row>
      <xdr:rowOff>131037</xdr:rowOff>
    </xdr:to>
    <xdr:sp macro="" textlink="">
      <xdr:nvSpPr>
        <xdr:cNvPr id="218" name="楕円 217"/>
        <xdr:cNvSpPr/>
      </xdr:nvSpPr>
      <xdr:spPr>
        <a:xfrm>
          <a:off x="3175000" y="1477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115814</xdr:rowOff>
    </xdr:from>
    <xdr:ext cx="762000" cy="259045"/>
    <xdr:sp macro="" textlink="">
      <xdr:nvSpPr>
        <xdr:cNvPr id="219" name="テキスト ボックス 218"/>
        <xdr:cNvSpPr txBox="1"/>
      </xdr:nvSpPr>
      <xdr:spPr>
        <a:xfrm>
          <a:off x="2844800" y="1486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17766</xdr:rowOff>
    </xdr:from>
    <xdr:to>
      <xdr:col>11</xdr:col>
      <xdr:colOff>82550</xdr:colOff>
      <xdr:row>86</xdr:row>
      <xdr:rowOff>119366</xdr:rowOff>
    </xdr:to>
    <xdr:sp macro="" textlink="">
      <xdr:nvSpPr>
        <xdr:cNvPr id="220" name="楕円 219"/>
        <xdr:cNvSpPr/>
      </xdr:nvSpPr>
      <xdr:spPr>
        <a:xfrm>
          <a:off x="2286000" y="1476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104143</xdr:rowOff>
    </xdr:from>
    <xdr:ext cx="762000" cy="259045"/>
    <xdr:sp macro="" textlink="">
      <xdr:nvSpPr>
        <xdr:cNvPr id="221" name="テキスト ボックス 220"/>
        <xdr:cNvSpPr txBox="1"/>
      </xdr:nvSpPr>
      <xdr:spPr>
        <a:xfrm>
          <a:off x="1955800" y="1484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81476</xdr:rowOff>
    </xdr:from>
    <xdr:to>
      <xdr:col>7</xdr:col>
      <xdr:colOff>31750</xdr:colOff>
      <xdr:row>86</xdr:row>
      <xdr:rowOff>11626</xdr:rowOff>
    </xdr:to>
    <xdr:sp macro="" textlink="">
      <xdr:nvSpPr>
        <xdr:cNvPr id="222" name="楕円 221"/>
        <xdr:cNvSpPr/>
      </xdr:nvSpPr>
      <xdr:spPr>
        <a:xfrm>
          <a:off x="1397000" y="146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167853</xdr:rowOff>
    </xdr:from>
    <xdr:ext cx="762000" cy="259045"/>
    <xdr:sp macro="" textlink="">
      <xdr:nvSpPr>
        <xdr:cNvPr id="223" name="テキスト ボックス 222"/>
        <xdr:cNvSpPr txBox="1"/>
      </xdr:nvSpPr>
      <xdr:spPr>
        <a:xfrm>
          <a:off x="1066800" y="1474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a:t>
          </a:r>
          <a:r>
            <a:rPr lang="ja-JP" altLang="en-US" sz="1300" b="0" i="0" u="none" strike="noStrike" baseline="0" smtClean="0">
              <a:latin typeface="ＭＳ Ｐゴシック" panose="020B0600070205080204" pitchFamily="50" charset="-128"/>
              <a:ea typeface="ＭＳ Ｐゴシック" panose="020B0600070205080204" pitchFamily="50" charset="-128"/>
            </a:rPr>
            <a:t>京丹後市行財政改革推進計画に基づく職員人件費の抑制により、類似団体の中では低い水準にある。</a:t>
          </a:r>
          <a:endParaRPr lang="en-US" altLang="ja-JP" sz="1300" b="0" i="0" u="none" strike="noStrike" baseline="0" smtClean="0">
            <a:latin typeface="ＭＳ Ｐゴシック" panose="020B0600070205080204" pitchFamily="50" charset="-128"/>
            <a:ea typeface="ＭＳ Ｐゴシック" panose="020B0600070205080204" pitchFamily="50" charset="-128"/>
          </a:endParaRPr>
        </a:p>
        <a:p>
          <a:pPr algn="l"/>
          <a:r>
            <a:rPr lang="ja-JP" altLang="en-US" sz="1300" b="0" i="0" u="none" strike="noStrike" baseline="0" smtClean="0">
              <a:latin typeface="ＭＳ Ｐゴシック" panose="020B0600070205080204" pitchFamily="50" charset="-128"/>
              <a:ea typeface="ＭＳ Ｐゴシック" panose="020B0600070205080204" pitchFamily="50" charset="-128"/>
            </a:rPr>
            <a:t>　今後も人事院勧告に準拠した職員給与等の適正化に努める。</a:t>
          </a:r>
          <a:endParaRPr lang="en-US" altLang="ja-JP" sz="1300" b="0" i="0" u="none" strike="noStrike" baseline="0" smtClean="0">
            <a:latin typeface="ＭＳ Ｐゴシック" panose="020B0600070205080204" pitchFamily="50" charset="-128"/>
            <a:ea typeface="ＭＳ Ｐゴシック" panose="020B0600070205080204" pitchFamily="50" charset="-128"/>
          </a:endParaRPr>
        </a:p>
        <a:p>
          <a:pPr algn="l"/>
          <a:endParaRPr kumimoji="1" lang="en-US" altLang="ja-JP" sz="1300" b="0" i="0" u="none" strike="noStrike" baseline="0" smtClean="0">
            <a:latin typeface="ＭＳ Ｐゴシック" panose="020B0600070205080204" pitchFamily="50" charset="-128"/>
            <a:ea typeface="ＭＳ Ｐゴシック" panose="020B0600070205080204" pitchFamily="50" charset="-128"/>
          </a:endParaRPr>
        </a:p>
        <a:p>
          <a:pPr algn="l"/>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「ラスパイレス指数」は、地方公務員給与実態調査に基づくものであるが、平成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年調査結果）数値を引用している。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60678</xdr:rowOff>
    </xdr:from>
    <xdr:to>
      <xdr:col>81</xdr:col>
      <xdr:colOff>44450</xdr:colOff>
      <xdr:row>81</xdr:row>
      <xdr:rowOff>60678</xdr:rowOff>
    </xdr:to>
    <xdr:cxnSp macro="">
      <xdr:nvCxnSpPr>
        <xdr:cNvPr id="257" name="直線コネクタ 256"/>
        <xdr:cNvCxnSpPr/>
      </xdr:nvCxnSpPr>
      <xdr:spPr>
        <a:xfrm>
          <a:off x="16179800" y="13948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60678</xdr:rowOff>
    </xdr:from>
    <xdr:to>
      <xdr:col>77</xdr:col>
      <xdr:colOff>44450</xdr:colOff>
      <xdr:row>81</xdr:row>
      <xdr:rowOff>74084</xdr:rowOff>
    </xdr:to>
    <xdr:cxnSp macro="">
      <xdr:nvCxnSpPr>
        <xdr:cNvPr id="260" name="直線コネクタ 259"/>
        <xdr:cNvCxnSpPr/>
      </xdr:nvCxnSpPr>
      <xdr:spPr>
        <a:xfrm flipV="1">
          <a:off x="15290800" y="139481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138289</xdr:rowOff>
    </xdr:from>
    <xdr:to>
      <xdr:col>72</xdr:col>
      <xdr:colOff>203200</xdr:colOff>
      <xdr:row>81</xdr:row>
      <xdr:rowOff>74084</xdr:rowOff>
    </xdr:to>
    <xdr:cxnSp macro="">
      <xdr:nvCxnSpPr>
        <xdr:cNvPr id="263" name="直線コネクタ 262"/>
        <xdr:cNvCxnSpPr/>
      </xdr:nvCxnSpPr>
      <xdr:spPr>
        <a:xfrm>
          <a:off x="14401800" y="138542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84666</xdr:rowOff>
    </xdr:from>
    <xdr:to>
      <xdr:col>68</xdr:col>
      <xdr:colOff>152400</xdr:colOff>
      <xdr:row>80</xdr:row>
      <xdr:rowOff>138289</xdr:rowOff>
    </xdr:to>
    <xdr:cxnSp macro="">
      <xdr:nvCxnSpPr>
        <xdr:cNvPr id="266" name="直線コネクタ 265"/>
        <xdr:cNvCxnSpPr/>
      </xdr:nvCxnSpPr>
      <xdr:spPr>
        <a:xfrm>
          <a:off x="13512800" y="138006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9878</xdr:rowOff>
    </xdr:from>
    <xdr:to>
      <xdr:col>81</xdr:col>
      <xdr:colOff>95250</xdr:colOff>
      <xdr:row>81</xdr:row>
      <xdr:rowOff>111478</xdr:rowOff>
    </xdr:to>
    <xdr:sp macro="" textlink="">
      <xdr:nvSpPr>
        <xdr:cNvPr id="276" name="楕円 275"/>
        <xdr:cNvSpPr/>
      </xdr:nvSpPr>
      <xdr:spPr>
        <a:xfrm>
          <a:off x="169672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26405</xdr:rowOff>
    </xdr:from>
    <xdr:ext cx="762000" cy="259045"/>
    <xdr:sp macro="" textlink="">
      <xdr:nvSpPr>
        <xdr:cNvPr id="277" name="給与水準   （国との比較）該当値テキスト"/>
        <xdr:cNvSpPr txBox="1"/>
      </xdr:nvSpPr>
      <xdr:spPr>
        <a:xfrm>
          <a:off x="17106900" y="1374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9878</xdr:rowOff>
    </xdr:from>
    <xdr:to>
      <xdr:col>77</xdr:col>
      <xdr:colOff>95250</xdr:colOff>
      <xdr:row>81</xdr:row>
      <xdr:rowOff>111478</xdr:rowOff>
    </xdr:to>
    <xdr:sp macro="" textlink="">
      <xdr:nvSpPr>
        <xdr:cNvPr id="278" name="楕円 277"/>
        <xdr:cNvSpPr/>
      </xdr:nvSpPr>
      <xdr:spPr>
        <a:xfrm>
          <a:off x="16129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121655</xdr:rowOff>
    </xdr:from>
    <xdr:ext cx="736600" cy="259045"/>
    <xdr:sp macro="" textlink="">
      <xdr:nvSpPr>
        <xdr:cNvPr id="279" name="テキスト ボックス 278"/>
        <xdr:cNvSpPr txBox="1"/>
      </xdr:nvSpPr>
      <xdr:spPr>
        <a:xfrm>
          <a:off x="15798800" y="1366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80" name="楕円 279"/>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81" name="テキスト ボックス 280"/>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87489</xdr:rowOff>
    </xdr:from>
    <xdr:to>
      <xdr:col>68</xdr:col>
      <xdr:colOff>203200</xdr:colOff>
      <xdr:row>81</xdr:row>
      <xdr:rowOff>17639</xdr:rowOff>
    </xdr:to>
    <xdr:sp macro="" textlink="">
      <xdr:nvSpPr>
        <xdr:cNvPr id="282" name="楕円 281"/>
        <xdr:cNvSpPr/>
      </xdr:nvSpPr>
      <xdr:spPr>
        <a:xfrm>
          <a:off x="14351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27816</xdr:rowOff>
    </xdr:from>
    <xdr:ext cx="762000" cy="259045"/>
    <xdr:sp macro="" textlink="">
      <xdr:nvSpPr>
        <xdr:cNvPr id="283" name="テキスト ボックス 282"/>
        <xdr:cNvSpPr txBox="1"/>
      </xdr:nvSpPr>
      <xdr:spPr>
        <a:xfrm>
          <a:off x="14020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33866</xdr:rowOff>
    </xdr:from>
    <xdr:to>
      <xdr:col>64</xdr:col>
      <xdr:colOff>152400</xdr:colOff>
      <xdr:row>80</xdr:row>
      <xdr:rowOff>135466</xdr:rowOff>
    </xdr:to>
    <xdr:sp macro="" textlink="">
      <xdr:nvSpPr>
        <xdr:cNvPr id="284" name="楕円 283"/>
        <xdr:cNvSpPr/>
      </xdr:nvSpPr>
      <xdr:spPr>
        <a:xfrm>
          <a:off x="13462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145643</xdr:rowOff>
    </xdr:from>
    <xdr:ext cx="762000" cy="259045"/>
    <xdr:sp macro="" textlink="">
      <xdr:nvSpPr>
        <xdr:cNvPr id="285" name="テキスト ボックス 284"/>
        <xdr:cNvSpPr txBox="1"/>
      </xdr:nvSpPr>
      <xdr:spPr>
        <a:xfrm>
          <a:off x="13131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本市においては、合併後、定員適正化計画に基づき職員数の削減に取り組んでいるが、分庁舎方式や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市民局等の設置、複数の同種施設の存続等、本市の組織体制や施策により、職員数が類似団体の職員数を大きく上回っている。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人口が減少傾向にある中で、行政運営の合理化を図る必要があり、引き続き行財政改革とあわせて定員管理計画の遂行に努めていく。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67189</xdr:rowOff>
    </xdr:from>
    <xdr:to>
      <xdr:col>81</xdr:col>
      <xdr:colOff>44450</xdr:colOff>
      <xdr:row>63</xdr:row>
      <xdr:rowOff>86723</xdr:rowOff>
    </xdr:to>
    <xdr:cxnSp macro="">
      <xdr:nvCxnSpPr>
        <xdr:cNvPr id="322" name="直線コネクタ 321"/>
        <xdr:cNvCxnSpPr/>
      </xdr:nvCxnSpPr>
      <xdr:spPr>
        <a:xfrm>
          <a:off x="16179800" y="10868539"/>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67189</xdr:rowOff>
    </xdr:from>
    <xdr:to>
      <xdr:col>77</xdr:col>
      <xdr:colOff>44450</xdr:colOff>
      <xdr:row>63</xdr:row>
      <xdr:rowOff>69487</xdr:rowOff>
    </xdr:to>
    <xdr:cxnSp macro="">
      <xdr:nvCxnSpPr>
        <xdr:cNvPr id="325" name="直線コネクタ 324"/>
        <xdr:cNvCxnSpPr/>
      </xdr:nvCxnSpPr>
      <xdr:spPr>
        <a:xfrm flipV="1">
          <a:off x="15290800" y="1086853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33867</xdr:rowOff>
    </xdr:from>
    <xdr:to>
      <xdr:col>72</xdr:col>
      <xdr:colOff>203200</xdr:colOff>
      <xdr:row>63</xdr:row>
      <xdr:rowOff>69487</xdr:rowOff>
    </xdr:to>
    <xdr:cxnSp macro="">
      <xdr:nvCxnSpPr>
        <xdr:cNvPr id="328" name="直線コネクタ 327"/>
        <xdr:cNvCxnSpPr/>
      </xdr:nvCxnSpPr>
      <xdr:spPr>
        <a:xfrm>
          <a:off x="14401800" y="10835217"/>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33867</xdr:rowOff>
    </xdr:from>
    <xdr:to>
      <xdr:col>68</xdr:col>
      <xdr:colOff>152400</xdr:colOff>
      <xdr:row>63</xdr:row>
      <xdr:rowOff>41910</xdr:rowOff>
    </xdr:to>
    <xdr:cxnSp macro="">
      <xdr:nvCxnSpPr>
        <xdr:cNvPr id="331" name="直線コネクタ 330"/>
        <xdr:cNvCxnSpPr/>
      </xdr:nvCxnSpPr>
      <xdr:spPr>
        <a:xfrm flipV="1">
          <a:off x="13512800" y="1083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35923</xdr:rowOff>
    </xdr:from>
    <xdr:to>
      <xdr:col>81</xdr:col>
      <xdr:colOff>95250</xdr:colOff>
      <xdr:row>63</xdr:row>
      <xdr:rowOff>137523</xdr:rowOff>
    </xdr:to>
    <xdr:sp macro="" textlink="">
      <xdr:nvSpPr>
        <xdr:cNvPr id="341" name="楕円 340"/>
        <xdr:cNvSpPr/>
      </xdr:nvSpPr>
      <xdr:spPr>
        <a:xfrm>
          <a:off x="169672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8000</xdr:rowOff>
    </xdr:from>
    <xdr:ext cx="762000" cy="259045"/>
    <xdr:sp macro="" textlink="">
      <xdr:nvSpPr>
        <xdr:cNvPr id="342" name="定員管理の状況該当値テキスト"/>
        <xdr:cNvSpPr txBox="1"/>
      </xdr:nvSpPr>
      <xdr:spPr>
        <a:xfrm>
          <a:off x="17106900" y="1080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16389</xdr:rowOff>
    </xdr:from>
    <xdr:to>
      <xdr:col>77</xdr:col>
      <xdr:colOff>95250</xdr:colOff>
      <xdr:row>63</xdr:row>
      <xdr:rowOff>117989</xdr:rowOff>
    </xdr:to>
    <xdr:sp macro="" textlink="">
      <xdr:nvSpPr>
        <xdr:cNvPr id="343" name="楕円 342"/>
        <xdr:cNvSpPr/>
      </xdr:nvSpPr>
      <xdr:spPr>
        <a:xfrm>
          <a:off x="16129000" y="10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102766</xdr:rowOff>
    </xdr:from>
    <xdr:ext cx="736600" cy="259045"/>
    <xdr:sp macro="" textlink="">
      <xdr:nvSpPr>
        <xdr:cNvPr id="344" name="テキスト ボックス 343"/>
        <xdr:cNvSpPr txBox="1"/>
      </xdr:nvSpPr>
      <xdr:spPr>
        <a:xfrm>
          <a:off x="15798800" y="10904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18687</xdr:rowOff>
    </xdr:from>
    <xdr:to>
      <xdr:col>73</xdr:col>
      <xdr:colOff>44450</xdr:colOff>
      <xdr:row>63</xdr:row>
      <xdr:rowOff>120287</xdr:rowOff>
    </xdr:to>
    <xdr:sp macro="" textlink="">
      <xdr:nvSpPr>
        <xdr:cNvPr id="345" name="楕円 344"/>
        <xdr:cNvSpPr/>
      </xdr:nvSpPr>
      <xdr:spPr>
        <a:xfrm>
          <a:off x="15240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105064</xdr:rowOff>
    </xdr:from>
    <xdr:ext cx="762000" cy="259045"/>
    <xdr:sp macro="" textlink="">
      <xdr:nvSpPr>
        <xdr:cNvPr id="346" name="テキスト ボックス 345"/>
        <xdr:cNvSpPr txBox="1"/>
      </xdr:nvSpPr>
      <xdr:spPr>
        <a:xfrm>
          <a:off x="14909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154517</xdr:rowOff>
    </xdr:from>
    <xdr:to>
      <xdr:col>68</xdr:col>
      <xdr:colOff>203200</xdr:colOff>
      <xdr:row>63</xdr:row>
      <xdr:rowOff>84667</xdr:rowOff>
    </xdr:to>
    <xdr:sp macro="" textlink="">
      <xdr:nvSpPr>
        <xdr:cNvPr id="347" name="楕円 346"/>
        <xdr:cNvSpPr/>
      </xdr:nvSpPr>
      <xdr:spPr>
        <a:xfrm>
          <a:off x="14351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48" name="テキスト ボックス 347"/>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162560</xdr:rowOff>
    </xdr:from>
    <xdr:to>
      <xdr:col>64</xdr:col>
      <xdr:colOff>152400</xdr:colOff>
      <xdr:row>63</xdr:row>
      <xdr:rowOff>92710</xdr:rowOff>
    </xdr:to>
    <xdr:sp macro="" textlink="">
      <xdr:nvSpPr>
        <xdr:cNvPr id="349" name="楕円 348"/>
        <xdr:cNvSpPr/>
      </xdr:nvSpPr>
      <xdr:spPr>
        <a:xfrm>
          <a:off x="13462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77487</xdr:rowOff>
    </xdr:from>
    <xdr:ext cx="762000" cy="259045"/>
    <xdr:sp macro="" textlink="">
      <xdr:nvSpPr>
        <xdr:cNvPr id="350" name="テキスト ボックス 349"/>
        <xdr:cNvSpPr txBox="1"/>
      </xdr:nvSpPr>
      <xdr:spPr>
        <a:xfrm>
          <a:off x="13131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地方債償還額の増加、公営企業債の元利償還金に対する普通会計からの繰入金等の増加による準元利償還額の増加、普通交付税の合併特例措置逓減等による標準財政規模の減少、災害復旧費等に係る算入公債費の増加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％上昇の</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今後も大型の普通建設事業が予定されている中で、地方債発行事業については優先度の高いものから計画的に実施するなど、引き続き公債費の適正化に取り組み、財政の健全化に努めていく。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92964</xdr:rowOff>
    </xdr:from>
    <xdr:to>
      <xdr:col>81</xdr:col>
      <xdr:colOff>44450</xdr:colOff>
      <xdr:row>42</xdr:row>
      <xdr:rowOff>131572</xdr:rowOff>
    </xdr:to>
    <xdr:cxnSp macro="">
      <xdr:nvCxnSpPr>
        <xdr:cNvPr id="382" name="直線コネクタ 381"/>
        <xdr:cNvCxnSpPr/>
      </xdr:nvCxnSpPr>
      <xdr:spPr>
        <a:xfrm>
          <a:off x="16179800" y="72938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92964</xdr:rowOff>
    </xdr:from>
    <xdr:to>
      <xdr:col>77</xdr:col>
      <xdr:colOff>44450</xdr:colOff>
      <xdr:row>43</xdr:row>
      <xdr:rowOff>46990</xdr:rowOff>
    </xdr:to>
    <xdr:cxnSp macro="">
      <xdr:nvCxnSpPr>
        <xdr:cNvPr id="385" name="直線コネクタ 384"/>
        <xdr:cNvCxnSpPr/>
      </xdr:nvCxnSpPr>
      <xdr:spPr>
        <a:xfrm flipV="1">
          <a:off x="15290800" y="729386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44</xdr:row>
      <xdr:rowOff>10668</xdr:rowOff>
    </xdr:to>
    <xdr:cxnSp macro="">
      <xdr:nvCxnSpPr>
        <xdr:cNvPr id="388" name="直線コネクタ 387"/>
        <xdr:cNvCxnSpPr/>
      </xdr:nvCxnSpPr>
      <xdr:spPr>
        <a:xfrm flipV="1">
          <a:off x="14401800" y="741934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10668</xdr:rowOff>
    </xdr:from>
    <xdr:to>
      <xdr:col>68</xdr:col>
      <xdr:colOff>152400</xdr:colOff>
      <xdr:row>44</xdr:row>
      <xdr:rowOff>145796</xdr:rowOff>
    </xdr:to>
    <xdr:cxnSp macro="">
      <xdr:nvCxnSpPr>
        <xdr:cNvPr id="391" name="直線コネクタ 390"/>
        <xdr:cNvCxnSpPr/>
      </xdr:nvCxnSpPr>
      <xdr:spPr>
        <a:xfrm flipV="1">
          <a:off x="13512800" y="75544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80772</xdr:rowOff>
    </xdr:from>
    <xdr:to>
      <xdr:col>81</xdr:col>
      <xdr:colOff>95250</xdr:colOff>
      <xdr:row>43</xdr:row>
      <xdr:rowOff>10922</xdr:rowOff>
    </xdr:to>
    <xdr:sp macro="" textlink="">
      <xdr:nvSpPr>
        <xdr:cNvPr id="401" name="楕円 400"/>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52849</xdr:rowOff>
    </xdr:from>
    <xdr:ext cx="762000" cy="259045"/>
    <xdr:sp macro="" textlink="">
      <xdr:nvSpPr>
        <xdr:cNvPr id="402" name="公債費負担の状況該当値テキスト"/>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403" name="楕円 402"/>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404" name="テキスト ボックス 403"/>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5" name="楕円 404"/>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6" name="テキスト ボックス 405"/>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131318</xdr:rowOff>
    </xdr:from>
    <xdr:to>
      <xdr:col>68</xdr:col>
      <xdr:colOff>203200</xdr:colOff>
      <xdr:row>44</xdr:row>
      <xdr:rowOff>61468</xdr:rowOff>
    </xdr:to>
    <xdr:sp macro="" textlink="">
      <xdr:nvSpPr>
        <xdr:cNvPr id="407" name="楕円 406"/>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46245</xdr:rowOff>
    </xdr:from>
    <xdr:ext cx="762000" cy="259045"/>
    <xdr:sp macro="" textlink="">
      <xdr:nvSpPr>
        <xdr:cNvPr id="408" name="テキスト ボックス 407"/>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94996</xdr:rowOff>
    </xdr:from>
    <xdr:to>
      <xdr:col>64</xdr:col>
      <xdr:colOff>152400</xdr:colOff>
      <xdr:row>45</xdr:row>
      <xdr:rowOff>25146</xdr:rowOff>
    </xdr:to>
    <xdr:sp macro="" textlink="">
      <xdr:nvSpPr>
        <xdr:cNvPr id="409" name="楕円 408"/>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9923</xdr:rowOff>
    </xdr:from>
    <xdr:ext cx="762000" cy="259045"/>
    <xdr:sp macro="" textlink="">
      <xdr:nvSpPr>
        <xdr:cNvPr id="410" name="テキスト ボックス 409"/>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べ、年度末地方債の現在高は減少したものの、公営企業債等繰入見込額等の増加による将来負担額の増加、充当可能基金の減少による充当可能財源等の減少、普通交付税の合併特例措置逓減等による標準財政規模の減少、災害復旧費等に係る算入公債費の増加により、前年度から</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％上昇の</a:t>
          </a:r>
          <a:r>
            <a:rPr kumimoji="1" lang="en-US" altLang="ja-JP" sz="1300">
              <a:latin typeface="ＭＳ Ｐゴシック" panose="020B0600070205080204" pitchFamily="50" charset="-128"/>
              <a:ea typeface="ＭＳ Ｐゴシック" panose="020B0600070205080204" pitchFamily="50" charset="-128"/>
            </a:rPr>
            <a:t>113.5</a:t>
          </a:r>
          <a:r>
            <a:rPr kumimoji="1" lang="ja-JP" altLang="en-US" sz="1300">
              <a:latin typeface="ＭＳ Ｐゴシック" panose="020B0600070205080204" pitchFamily="50" charset="-128"/>
              <a:ea typeface="ＭＳ Ｐゴシック" panose="020B0600070205080204" pitchFamily="50" charset="-128"/>
            </a:rPr>
            <a:t>％となり、類似団体平均を大きく上回った。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今後も普通交付税算入のある合併特例債など有利な地方債を活用するとともに、行財政改革による歳出抑制に取り組み、将来負担の軽減を図る。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15706</xdr:rowOff>
    </xdr:from>
    <xdr:to>
      <xdr:col>81</xdr:col>
      <xdr:colOff>44450</xdr:colOff>
      <xdr:row>19</xdr:row>
      <xdr:rowOff>26035</xdr:rowOff>
    </xdr:to>
    <xdr:cxnSp macro="">
      <xdr:nvCxnSpPr>
        <xdr:cNvPr id="444" name="直線コネクタ 443"/>
        <xdr:cNvCxnSpPr/>
      </xdr:nvCxnSpPr>
      <xdr:spPr>
        <a:xfrm>
          <a:off x="16179800" y="3101806"/>
          <a:ext cx="838200" cy="18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15706</xdr:rowOff>
    </xdr:from>
    <xdr:to>
      <xdr:col>77</xdr:col>
      <xdr:colOff>44450</xdr:colOff>
      <xdr:row>18</xdr:row>
      <xdr:rowOff>66379</xdr:rowOff>
    </xdr:to>
    <xdr:cxnSp macro="">
      <xdr:nvCxnSpPr>
        <xdr:cNvPr id="447" name="直線コネクタ 446"/>
        <xdr:cNvCxnSpPr/>
      </xdr:nvCxnSpPr>
      <xdr:spPr>
        <a:xfrm flipV="1">
          <a:off x="15290800" y="3101806"/>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66379</xdr:rowOff>
    </xdr:from>
    <xdr:to>
      <xdr:col>72</xdr:col>
      <xdr:colOff>203200</xdr:colOff>
      <xdr:row>18</xdr:row>
      <xdr:rowOff>82465</xdr:rowOff>
    </xdr:to>
    <xdr:cxnSp macro="">
      <xdr:nvCxnSpPr>
        <xdr:cNvPr id="450" name="直線コネクタ 449"/>
        <xdr:cNvCxnSpPr/>
      </xdr:nvCxnSpPr>
      <xdr:spPr>
        <a:xfrm flipV="1">
          <a:off x="14401800" y="315247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82465</xdr:rowOff>
    </xdr:from>
    <xdr:to>
      <xdr:col>68</xdr:col>
      <xdr:colOff>152400</xdr:colOff>
      <xdr:row>18</xdr:row>
      <xdr:rowOff>103378</xdr:rowOff>
    </xdr:to>
    <xdr:cxnSp macro="">
      <xdr:nvCxnSpPr>
        <xdr:cNvPr id="453" name="直線コネクタ 452"/>
        <xdr:cNvCxnSpPr/>
      </xdr:nvCxnSpPr>
      <xdr:spPr>
        <a:xfrm flipV="1">
          <a:off x="13512800" y="316856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146685</xdr:rowOff>
    </xdr:from>
    <xdr:to>
      <xdr:col>81</xdr:col>
      <xdr:colOff>95250</xdr:colOff>
      <xdr:row>19</xdr:row>
      <xdr:rowOff>76835</xdr:rowOff>
    </xdr:to>
    <xdr:sp macro="" textlink="">
      <xdr:nvSpPr>
        <xdr:cNvPr id="463" name="楕円 462"/>
        <xdr:cNvSpPr/>
      </xdr:nvSpPr>
      <xdr:spPr>
        <a:xfrm>
          <a:off x="16967200" y="32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118762</xdr:rowOff>
    </xdr:from>
    <xdr:ext cx="762000" cy="259045"/>
    <xdr:sp macro="" textlink="">
      <xdr:nvSpPr>
        <xdr:cNvPr id="464" name="将来負担の状況該当値テキスト"/>
        <xdr:cNvSpPr txBox="1"/>
      </xdr:nvSpPr>
      <xdr:spPr>
        <a:xfrm>
          <a:off x="17106900" y="320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136356</xdr:rowOff>
    </xdr:from>
    <xdr:to>
      <xdr:col>77</xdr:col>
      <xdr:colOff>95250</xdr:colOff>
      <xdr:row>18</xdr:row>
      <xdr:rowOff>66506</xdr:rowOff>
    </xdr:to>
    <xdr:sp macro="" textlink="">
      <xdr:nvSpPr>
        <xdr:cNvPr id="465" name="楕円 464"/>
        <xdr:cNvSpPr/>
      </xdr:nvSpPr>
      <xdr:spPr>
        <a:xfrm>
          <a:off x="16129000" y="3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51283</xdr:rowOff>
    </xdr:from>
    <xdr:ext cx="736600" cy="259045"/>
    <xdr:sp macro="" textlink="">
      <xdr:nvSpPr>
        <xdr:cNvPr id="466" name="テキスト ボックス 465"/>
        <xdr:cNvSpPr txBox="1"/>
      </xdr:nvSpPr>
      <xdr:spPr>
        <a:xfrm>
          <a:off x="15798800" y="3137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15579</xdr:rowOff>
    </xdr:from>
    <xdr:to>
      <xdr:col>73</xdr:col>
      <xdr:colOff>44450</xdr:colOff>
      <xdr:row>18</xdr:row>
      <xdr:rowOff>117179</xdr:rowOff>
    </xdr:to>
    <xdr:sp macro="" textlink="">
      <xdr:nvSpPr>
        <xdr:cNvPr id="467" name="楕円 466"/>
        <xdr:cNvSpPr/>
      </xdr:nvSpPr>
      <xdr:spPr>
        <a:xfrm>
          <a:off x="15240000" y="31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101956</xdr:rowOff>
    </xdr:from>
    <xdr:ext cx="762000" cy="259045"/>
    <xdr:sp macro="" textlink="">
      <xdr:nvSpPr>
        <xdr:cNvPr id="468" name="テキスト ボックス 467"/>
        <xdr:cNvSpPr txBox="1"/>
      </xdr:nvSpPr>
      <xdr:spPr>
        <a:xfrm>
          <a:off x="14909800" y="318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31665</xdr:rowOff>
    </xdr:from>
    <xdr:to>
      <xdr:col>68</xdr:col>
      <xdr:colOff>203200</xdr:colOff>
      <xdr:row>18</xdr:row>
      <xdr:rowOff>133265</xdr:rowOff>
    </xdr:to>
    <xdr:sp macro="" textlink="">
      <xdr:nvSpPr>
        <xdr:cNvPr id="469" name="楕円 468"/>
        <xdr:cNvSpPr/>
      </xdr:nvSpPr>
      <xdr:spPr>
        <a:xfrm>
          <a:off x="14351000" y="31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118043</xdr:rowOff>
    </xdr:from>
    <xdr:ext cx="762000" cy="259045"/>
    <xdr:sp macro="" textlink="">
      <xdr:nvSpPr>
        <xdr:cNvPr id="470" name="テキスト ボックス 469"/>
        <xdr:cNvSpPr txBox="1"/>
      </xdr:nvSpPr>
      <xdr:spPr>
        <a:xfrm>
          <a:off x="14020800" y="32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52578</xdr:rowOff>
    </xdr:from>
    <xdr:to>
      <xdr:col>64</xdr:col>
      <xdr:colOff>152400</xdr:colOff>
      <xdr:row>18</xdr:row>
      <xdr:rowOff>154178</xdr:rowOff>
    </xdr:to>
    <xdr:sp macro="" textlink="">
      <xdr:nvSpPr>
        <xdr:cNvPr id="471" name="楕円 470"/>
        <xdr:cNvSpPr/>
      </xdr:nvSpPr>
      <xdr:spPr>
        <a:xfrm>
          <a:off x="13462000" y="31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138955</xdr:rowOff>
    </xdr:from>
    <xdr:ext cx="762000" cy="259045"/>
    <xdr:sp macro="" textlink="">
      <xdr:nvSpPr>
        <xdr:cNvPr id="472" name="テキスト ボックス 471"/>
        <xdr:cNvSpPr txBox="1"/>
      </xdr:nvSpPr>
      <xdr:spPr>
        <a:xfrm>
          <a:off x="13131800" y="322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55,944
55,530
501.43
34,827,168
33,671,528
543,347
20,131,639
39,712,024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時間外勤務手当や委員等報酬などが増加したことから数値が上昇し、類似団体平均を上回った。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職員数が類似団体を上回っているため、今後も定員管理計画に基づく職員数の削減に向け、アウトソーシングの推進や事務事業の効率化・最適化などに取り組み、人件費抑制に努めていく。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127000</xdr:rowOff>
    </xdr:to>
    <xdr:cxnSp macro="">
      <xdr:nvCxnSpPr>
        <xdr:cNvPr id="66" name="直線コネクタ 65"/>
        <xdr:cNvCxnSpPr/>
      </xdr:nvCxnSpPr>
      <xdr:spPr>
        <a:xfrm>
          <a:off x="3987800" y="6245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73660</xdr:rowOff>
    </xdr:to>
    <xdr:cxnSp macro="">
      <xdr:nvCxnSpPr>
        <xdr:cNvPr id="69" name="直線コネクタ 68"/>
        <xdr:cNvCxnSpPr/>
      </xdr:nvCxnSpPr>
      <xdr:spPr>
        <a:xfrm>
          <a:off x="3098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27940</xdr:rowOff>
    </xdr:to>
    <xdr:cxnSp macro="">
      <xdr:nvCxnSpPr>
        <xdr:cNvPr id="72" name="直線コネクタ 71"/>
        <xdr:cNvCxnSpPr/>
      </xdr:nvCxnSpPr>
      <xdr:spPr>
        <a:xfrm>
          <a:off x="2209800" y="620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27940</xdr:rowOff>
    </xdr:to>
    <xdr:cxnSp macro="">
      <xdr:nvCxnSpPr>
        <xdr:cNvPr id="75" name="直線コネクタ 74"/>
        <xdr:cNvCxnSpPr/>
      </xdr:nvCxnSpPr>
      <xdr:spPr>
        <a:xfrm>
          <a:off x="1320800" y="615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年度は、前年度と比べ、</a:t>
          </a:r>
          <a:r>
            <a:rPr kumimoji="1" lang="ja-JP" altLang="en-US" sz="1300">
              <a:latin typeface="ＭＳ Ｐゴシック" panose="020B0600070205080204" pitchFamily="50" charset="-128"/>
              <a:ea typeface="ＭＳ Ｐゴシック" panose="020B0600070205080204" pitchFamily="50" charset="-128"/>
            </a:rPr>
            <a:t>放課後児童健全育成事業委託料などが増加したことから数値が上昇し、類似団体平均値となった。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今後も公共施設見直し計画に基づき施設の統廃合や移譲を進めるとともに、事務事業の最適化や効率化に取り組み、物件費の抑制に努めていく。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8890</xdr:rowOff>
    </xdr:to>
    <xdr:cxnSp macro="">
      <xdr:nvCxnSpPr>
        <xdr:cNvPr id="127" name="直線コネクタ 126"/>
        <xdr:cNvCxnSpPr/>
      </xdr:nvCxnSpPr>
      <xdr:spPr>
        <a:xfrm>
          <a:off x="15671800" y="2908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16</xdr:row>
      <xdr:rowOff>165100</xdr:rowOff>
    </xdr:to>
    <xdr:cxnSp macro="">
      <xdr:nvCxnSpPr>
        <xdr:cNvPr id="130" name="直線コネクタ 129"/>
        <xdr:cNvCxnSpPr/>
      </xdr:nvCxnSpPr>
      <xdr:spPr>
        <a:xfrm>
          <a:off x="14782800" y="287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16</xdr:row>
      <xdr:rowOff>149860</xdr:rowOff>
    </xdr:to>
    <xdr:cxnSp macro="">
      <xdr:nvCxnSpPr>
        <xdr:cNvPr id="133" name="直線コネクタ 132"/>
        <xdr:cNvCxnSpPr/>
      </xdr:nvCxnSpPr>
      <xdr:spPr>
        <a:xfrm flipV="1">
          <a:off x="13893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149860</xdr:rowOff>
    </xdr:to>
    <xdr:cxnSp macro="">
      <xdr:nvCxnSpPr>
        <xdr:cNvPr id="136" name="直線コネクタ 135"/>
        <xdr:cNvCxnSpPr/>
      </xdr:nvCxnSpPr>
      <xdr:spPr>
        <a:xfrm>
          <a:off x="13004800" y="284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7"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49" name="テキスト ボックス 148"/>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50" name="楕円 149"/>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51" name="テキスト ボックス 150"/>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2" name="楕円 151"/>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3" name="テキスト ボックス 152"/>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4" name="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5" name="テキスト ボックス 154"/>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年度は、前年度と比べ、生活保護費や児童手当給付費などが減少したが数値は横ばいとなり、類似団体平均を下回った。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今後も少子高齢化等に伴い、社会保障関係経費の増加が見込まれることから、既存の単独事業の見直しなどによる歳出抑制に取り組む必要がある。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55</xdr:row>
      <xdr:rowOff>8890</xdr:rowOff>
    </xdr:to>
    <xdr:cxnSp macro="">
      <xdr:nvCxnSpPr>
        <xdr:cNvPr id="188" name="直線コネクタ 187"/>
        <xdr:cNvCxnSpPr/>
      </xdr:nvCxnSpPr>
      <xdr:spPr>
        <a:xfrm>
          <a:off x="3987800" y="9438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8890</xdr:rowOff>
    </xdr:to>
    <xdr:cxnSp macro="">
      <xdr:nvCxnSpPr>
        <xdr:cNvPr id="191" name="直線コネクタ 190"/>
        <xdr:cNvCxnSpPr/>
      </xdr:nvCxnSpPr>
      <xdr:spPr>
        <a:xfrm>
          <a:off x="3098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149860</xdr:rowOff>
    </xdr:to>
    <xdr:cxnSp macro="">
      <xdr:nvCxnSpPr>
        <xdr:cNvPr id="194" name="直線コネクタ 193"/>
        <xdr:cNvCxnSpPr/>
      </xdr:nvCxnSpPr>
      <xdr:spPr>
        <a:xfrm>
          <a:off x="2209800" y="9347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134620</xdr:rowOff>
    </xdr:to>
    <xdr:cxnSp macro="">
      <xdr:nvCxnSpPr>
        <xdr:cNvPr id="197" name="直線コネクタ 196"/>
        <xdr:cNvCxnSpPr/>
      </xdr:nvCxnSpPr>
      <xdr:spPr>
        <a:xfrm flipV="1">
          <a:off x="1320800" y="934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7" name="楕円 206"/>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8" name="扶助費該当値テキスト"/>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129540</xdr:rowOff>
    </xdr:from>
    <xdr:to>
      <xdr:col>20</xdr:col>
      <xdr:colOff>38100</xdr:colOff>
      <xdr:row>55</xdr:row>
      <xdr:rowOff>59690</xdr:rowOff>
    </xdr:to>
    <xdr:sp macro="" textlink="">
      <xdr:nvSpPr>
        <xdr:cNvPr id="209" name="楕円 208"/>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69867</xdr:rowOff>
    </xdr:from>
    <xdr:ext cx="736600" cy="259045"/>
    <xdr:sp macro="" textlink="">
      <xdr:nvSpPr>
        <xdr:cNvPr id="210" name="テキスト ボックス 209"/>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1" name="楕円 210"/>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2" name="テキスト ボックス 211"/>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3" name="楕円 212"/>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4" name="テキスト ボックス 213"/>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83820</xdr:rowOff>
    </xdr:from>
    <xdr:to>
      <xdr:col>6</xdr:col>
      <xdr:colOff>171450</xdr:colOff>
      <xdr:row>55</xdr:row>
      <xdr:rowOff>13970</xdr:rowOff>
    </xdr:to>
    <xdr:sp macro="" textlink="">
      <xdr:nvSpPr>
        <xdr:cNvPr id="215" name="楕円 214"/>
        <xdr:cNvSpPr/>
      </xdr:nvSpPr>
      <xdr:spPr>
        <a:xfrm>
          <a:off x="1270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24147</xdr:rowOff>
    </xdr:from>
    <xdr:ext cx="762000" cy="259045"/>
    <xdr:sp macro="" textlink="">
      <xdr:nvSpPr>
        <xdr:cNvPr id="216" name="テキスト ボックス 215"/>
        <xdr:cNvSpPr txBox="1"/>
      </xdr:nvSpPr>
      <xdr:spPr>
        <a:xfrm>
          <a:off x="939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年度は、前年度と比べ、</a:t>
          </a:r>
          <a:r>
            <a:rPr kumimoji="1" lang="ja-JP" altLang="en-US" sz="1300">
              <a:latin typeface="ＭＳ Ｐゴシック" panose="020B0600070205080204" pitchFamily="50" charset="-128"/>
              <a:ea typeface="ＭＳ Ｐゴシック" panose="020B0600070205080204" pitchFamily="50" charset="-128"/>
            </a:rPr>
            <a:t>公共下水道及び集落排水事業特別会計繰出金などが増加したことから数値が上昇し、類似団体平均を上回った。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会計への繰出金が増加傾向にあることから、今後も独立採算の原則に基づき、事務事業の見直し、事業施設の合理化や効率化、料金見直し等により公営企業の財政健全化を図り、普通会計からの繰出金の抑制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57</xdr:row>
      <xdr:rowOff>63319</xdr:rowOff>
    </xdr:to>
    <xdr:cxnSp macro="">
      <xdr:nvCxnSpPr>
        <xdr:cNvPr id="251" name="直線コネクタ 250"/>
        <xdr:cNvCxnSpPr/>
      </xdr:nvCxnSpPr>
      <xdr:spPr>
        <a:xfrm>
          <a:off x="15671800" y="9659620"/>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144962</xdr:rowOff>
    </xdr:from>
    <xdr:to>
      <xdr:col>78</xdr:col>
      <xdr:colOff>69850</xdr:colOff>
      <xdr:row>56</xdr:row>
      <xdr:rowOff>58420</xdr:rowOff>
    </xdr:to>
    <xdr:cxnSp macro="">
      <xdr:nvCxnSpPr>
        <xdr:cNvPr id="254" name="直線コネクタ 253"/>
        <xdr:cNvCxnSpPr/>
      </xdr:nvCxnSpPr>
      <xdr:spPr>
        <a:xfrm>
          <a:off x="14782800" y="95747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144962</xdr:rowOff>
    </xdr:from>
    <xdr:to>
      <xdr:col>73</xdr:col>
      <xdr:colOff>180975</xdr:colOff>
      <xdr:row>55</xdr:row>
      <xdr:rowOff>164556</xdr:rowOff>
    </xdr:to>
    <xdr:cxnSp macro="">
      <xdr:nvCxnSpPr>
        <xdr:cNvPr id="257" name="直線コネクタ 256"/>
        <xdr:cNvCxnSpPr/>
      </xdr:nvCxnSpPr>
      <xdr:spPr>
        <a:xfrm flipV="1">
          <a:off x="13893800" y="95747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112304</xdr:rowOff>
    </xdr:from>
    <xdr:to>
      <xdr:col>69</xdr:col>
      <xdr:colOff>92075</xdr:colOff>
      <xdr:row>55</xdr:row>
      <xdr:rowOff>164556</xdr:rowOff>
    </xdr:to>
    <xdr:cxnSp macro="">
      <xdr:nvCxnSpPr>
        <xdr:cNvPr id="260" name="直線コネクタ 259"/>
        <xdr:cNvCxnSpPr/>
      </xdr:nvCxnSpPr>
      <xdr:spPr>
        <a:xfrm>
          <a:off x="13004800" y="9542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70" name="楕円 269"/>
        <xdr:cNvSpPr/>
      </xdr:nvSpPr>
      <xdr:spPr>
        <a:xfrm>
          <a:off x="164592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156046</xdr:rowOff>
    </xdr:from>
    <xdr:ext cx="762000" cy="259045"/>
    <xdr:sp macro="" textlink="">
      <xdr:nvSpPr>
        <xdr:cNvPr id="271" name="その他該当値テキスト"/>
        <xdr:cNvSpPr txBox="1"/>
      </xdr:nvSpPr>
      <xdr:spPr>
        <a:xfrm>
          <a:off x="16598900" y="975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3" name="テキスト ボックス 272"/>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94162</xdr:rowOff>
    </xdr:from>
    <xdr:to>
      <xdr:col>74</xdr:col>
      <xdr:colOff>31750</xdr:colOff>
      <xdr:row>56</xdr:row>
      <xdr:rowOff>24312</xdr:rowOff>
    </xdr:to>
    <xdr:sp macro="" textlink="">
      <xdr:nvSpPr>
        <xdr:cNvPr id="274" name="楕円 273"/>
        <xdr:cNvSpPr/>
      </xdr:nvSpPr>
      <xdr:spPr>
        <a:xfrm>
          <a:off x="14732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34489</xdr:rowOff>
    </xdr:from>
    <xdr:ext cx="762000" cy="259045"/>
    <xdr:sp macro="" textlink="">
      <xdr:nvSpPr>
        <xdr:cNvPr id="275" name="テキスト ボックス 274"/>
        <xdr:cNvSpPr txBox="1"/>
      </xdr:nvSpPr>
      <xdr:spPr>
        <a:xfrm>
          <a:off x="14401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113756</xdr:rowOff>
    </xdr:from>
    <xdr:to>
      <xdr:col>69</xdr:col>
      <xdr:colOff>142875</xdr:colOff>
      <xdr:row>56</xdr:row>
      <xdr:rowOff>43906</xdr:rowOff>
    </xdr:to>
    <xdr:sp macro="" textlink="">
      <xdr:nvSpPr>
        <xdr:cNvPr id="276" name="楕円 275"/>
        <xdr:cNvSpPr/>
      </xdr:nvSpPr>
      <xdr:spPr>
        <a:xfrm>
          <a:off x="13843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54083</xdr:rowOff>
    </xdr:from>
    <xdr:ext cx="762000" cy="259045"/>
    <xdr:sp macro="" textlink="">
      <xdr:nvSpPr>
        <xdr:cNvPr id="277" name="テキスト ボックス 276"/>
        <xdr:cNvSpPr txBox="1"/>
      </xdr:nvSpPr>
      <xdr:spPr>
        <a:xfrm>
          <a:off x="13512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78" name="楕円 277"/>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79" name="テキスト ボックス 278"/>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年度は、前年度と比べ、</a:t>
          </a:r>
          <a:r>
            <a:rPr kumimoji="1" lang="ja-JP" altLang="en-US" sz="1300">
              <a:latin typeface="ＭＳ Ｐゴシック" panose="020B0600070205080204" pitchFamily="50" charset="-128"/>
              <a:ea typeface="ＭＳ Ｐゴシック" panose="020B0600070205080204" pitchFamily="50" charset="-128"/>
            </a:rPr>
            <a:t>病院事業会計繰出金などが増加したことから数値が上昇したが、類似団体平均を下回っている。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今後も市単独補助事業を中心に、各種団体への補助金等の見直しを行うなど、補助費等の抑制に努めていく。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101854</xdr:rowOff>
    </xdr:to>
    <xdr:cxnSp macro="">
      <xdr:nvCxnSpPr>
        <xdr:cNvPr id="309" name="直線コネクタ 308"/>
        <xdr:cNvCxnSpPr/>
      </xdr:nvCxnSpPr>
      <xdr:spPr>
        <a:xfrm>
          <a:off x="15671800" y="60980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97282</xdr:rowOff>
    </xdr:to>
    <xdr:cxnSp macro="">
      <xdr:nvCxnSpPr>
        <xdr:cNvPr id="312" name="直線コネクタ 311"/>
        <xdr:cNvCxnSpPr/>
      </xdr:nvCxnSpPr>
      <xdr:spPr>
        <a:xfrm>
          <a:off x="14782800" y="6075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74422</xdr:rowOff>
    </xdr:to>
    <xdr:cxnSp macro="">
      <xdr:nvCxnSpPr>
        <xdr:cNvPr id="315" name="直線コネクタ 314"/>
        <xdr:cNvCxnSpPr/>
      </xdr:nvCxnSpPr>
      <xdr:spPr>
        <a:xfrm>
          <a:off x="13893800" y="6066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65278</xdr:rowOff>
    </xdr:to>
    <xdr:cxnSp macro="">
      <xdr:nvCxnSpPr>
        <xdr:cNvPr id="318" name="直線コネクタ 317"/>
        <xdr:cNvCxnSpPr/>
      </xdr:nvCxnSpPr>
      <xdr:spPr>
        <a:xfrm>
          <a:off x="13004800" y="6066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8" name="楕円 327"/>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29"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30" name="楕円 329"/>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31" name="テキスト ボックス 330"/>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2" name="楕円 331"/>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3" name="テキスト ボックス 332"/>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34" name="楕円 333"/>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35" name="テキスト ボックス 334"/>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6" name="楕円 335"/>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7" name="テキスト ボックス 336"/>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年度は、前年度と比べ、保育所の統廃合に係る施設整備事業などの元金償還が始まったことから数値が上昇し、類似団体平均を上回った。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今後も公共施設等の更新などによる大型の普通建設事業が予定されていることから、新たな地方債発行事業については優先度の高いものから計画的に実施するなど、引き続き公債費の適正管理に努めていく。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6986</xdr:rowOff>
    </xdr:to>
    <xdr:cxnSp macro="">
      <xdr:nvCxnSpPr>
        <xdr:cNvPr id="366" name="直線コネクタ 365"/>
        <xdr:cNvCxnSpPr/>
      </xdr:nvCxnSpPr>
      <xdr:spPr>
        <a:xfrm>
          <a:off x="3987800" y="13317220"/>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132714</xdr:rowOff>
    </xdr:to>
    <xdr:cxnSp macro="">
      <xdr:nvCxnSpPr>
        <xdr:cNvPr id="369" name="直線コネクタ 368"/>
        <xdr:cNvCxnSpPr/>
      </xdr:nvCxnSpPr>
      <xdr:spPr>
        <a:xfrm flipV="1">
          <a:off x="3098800" y="133172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132714</xdr:rowOff>
    </xdr:from>
    <xdr:to>
      <xdr:col>15</xdr:col>
      <xdr:colOff>98425</xdr:colOff>
      <xdr:row>77</xdr:row>
      <xdr:rowOff>149861</xdr:rowOff>
    </xdr:to>
    <xdr:cxnSp macro="">
      <xdr:nvCxnSpPr>
        <xdr:cNvPr id="372" name="直線コネクタ 371"/>
        <xdr:cNvCxnSpPr/>
      </xdr:nvCxnSpPr>
      <xdr:spPr>
        <a:xfrm flipV="1">
          <a:off x="2209800" y="133343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149861</xdr:rowOff>
    </xdr:from>
    <xdr:to>
      <xdr:col>11</xdr:col>
      <xdr:colOff>9525</xdr:colOff>
      <xdr:row>78</xdr:row>
      <xdr:rowOff>46989</xdr:rowOff>
    </xdr:to>
    <xdr:cxnSp macro="">
      <xdr:nvCxnSpPr>
        <xdr:cNvPr id="375" name="直線コネクタ 374"/>
        <xdr:cNvCxnSpPr/>
      </xdr:nvCxnSpPr>
      <xdr:spPr>
        <a:xfrm flipV="1">
          <a:off x="1320800" y="133515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127636</xdr:rowOff>
    </xdr:from>
    <xdr:to>
      <xdr:col>24</xdr:col>
      <xdr:colOff>76200</xdr:colOff>
      <xdr:row>78</xdr:row>
      <xdr:rowOff>57786</xdr:rowOff>
    </xdr:to>
    <xdr:sp macro="" textlink="">
      <xdr:nvSpPr>
        <xdr:cNvPr id="385" name="楕円 384"/>
        <xdr:cNvSpPr/>
      </xdr:nvSpPr>
      <xdr:spPr>
        <a:xfrm>
          <a:off x="47752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99713</xdr:rowOff>
    </xdr:from>
    <xdr:ext cx="762000" cy="259045"/>
    <xdr:sp macro="" textlink="">
      <xdr:nvSpPr>
        <xdr:cNvPr id="386" name="公債費該当値テキスト"/>
        <xdr:cNvSpPr txBox="1"/>
      </xdr:nvSpPr>
      <xdr:spPr>
        <a:xfrm>
          <a:off x="49149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7" name="楕円 386"/>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8" name="テキスト ボックス 387"/>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81914</xdr:rowOff>
    </xdr:from>
    <xdr:to>
      <xdr:col>15</xdr:col>
      <xdr:colOff>149225</xdr:colOff>
      <xdr:row>78</xdr:row>
      <xdr:rowOff>12064</xdr:rowOff>
    </xdr:to>
    <xdr:sp macro="" textlink="">
      <xdr:nvSpPr>
        <xdr:cNvPr id="389" name="楕円 388"/>
        <xdr:cNvSpPr/>
      </xdr:nvSpPr>
      <xdr:spPr>
        <a:xfrm>
          <a:off x="3048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168291</xdr:rowOff>
    </xdr:from>
    <xdr:ext cx="762000" cy="259045"/>
    <xdr:sp macro="" textlink="">
      <xdr:nvSpPr>
        <xdr:cNvPr id="390" name="テキスト ボックス 389"/>
        <xdr:cNvSpPr txBox="1"/>
      </xdr:nvSpPr>
      <xdr:spPr>
        <a:xfrm>
          <a:off x="2717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99061</xdr:rowOff>
    </xdr:from>
    <xdr:to>
      <xdr:col>11</xdr:col>
      <xdr:colOff>60325</xdr:colOff>
      <xdr:row>78</xdr:row>
      <xdr:rowOff>29211</xdr:rowOff>
    </xdr:to>
    <xdr:sp macro="" textlink="">
      <xdr:nvSpPr>
        <xdr:cNvPr id="391" name="楕円 390"/>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13988</xdr:rowOff>
    </xdr:from>
    <xdr:ext cx="762000" cy="259045"/>
    <xdr:sp macro="" textlink="">
      <xdr:nvSpPr>
        <xdr:cNvPr id="392" name="テキスト ボックス 391"/>
        <xdr:cNvSpPr txBox="1"/>
      </xdr:nvSpPr>
      <xdr:spPr>
        <a:xfrm>
          <a:off x="1828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167639</xdr:rowOff>
    </xdr:from>
    <xdr:to>
      <xdr:col>6</xdr:col>
      <xdr:colOff>171450</xdr:colOff>
      <xdr:row>78</xdr:row>
      <xdr:rowOff>97789</xdr:rowOff>
    </xdr:to>
    <xdr:sp macro="" textlink="">
      <xdr:nvSpPr>
        <xdr:cNvPr id="393" name="楕円 392"/>
        <xdr:cNvSpPr/>
      </xdr:nvSpPr>
      <xdr:spPr>
        <a:xfrm>
          <a:off x="1270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82566</xdr:rowOff>
    </xdr:from>
    <xdr:ext cx="762000" cy="259045"/>
    <xdr:sp macro="" textlink="">
      <xdr:nvSpPr>
        <xdr:cNvPr id="394" name="テキスト ボックス 393"/>
        <xdr:cNvSpPr txBox="1"/>
      </xdr:nvSpPr>
      <xdr:spPr>
        <a:xfrm>
          <a:off x="939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歳出の経常一般財源では、人件費、物件費、補助費等及び繰出金が増加したが、歳入では、地方消費税交付金及び普通交付税が減少したため、公債費を除いた経常収支比率は前年度より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％上昇したが、わすかに類似団体平均を下回った。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本数値は類似団体レベルであることから、公債費の適正管理には特に注意しつつ、引き続き行財政改革を推進し、歳入確保と歳出削減を図っていく。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149861</xdr:rowOff>
    </xdr:to>
    <xdr:cxnSp macro="">
      <xdr:nvCxnSpPr>
        <xdr:cNvPr id="425" name="直線コネクタ 424"/>
        <xdr:cNvCxnSpPr/>
      </xdr:nvCxnSpPr>
      <xdr:spPr>
        <a:xfrm>
          <a:off x="15671800" y="13010896"/>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5842</xdr:rowOff>
    </xdr:from>
    <xdr:to>
      <xdr:col>78</xdr:col>
      <xdr:colOff>69850</xdr:colOff>
      <xdr:row>75</xdr:row>
      <xdr:rowOff>152146</xdr:rowOff>
    </xdr:to>
    <xdr:cxnSp macro="">
      <xdr:nvCxnSpPr>
        <xdr:cNvPr id="428" name="直線コネクタ 427"/>
        <xdr:cNvCxnSpPr/>
      </xdr:nvCxnSpPr>
      <xdr:spPr>
        <a:xfrm>
          <a:off x="14782800" y="128645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154432</xdr:rowOff>
    </xdr:from>
    <xdr:to>
      <xdr:col>73</xdr:col>
      <xdr:colOff>180975</xdr:colOff>
      <xdr:row>75</xdr:row>
      <xdr:rowOff>5842</xdr:rowOff>
    </xdr:to>
    <xdr:cxnSp macro="">
      <xdr:nvCxnSpPr>
        <xdr:cNvPr id="431" name="直線コネクタ 430"/>
        <xdr:cNvCxnSpPr/>
      </xdr:nvCxnSpPr>
      <xdr:spPr>
        <a:xfrm>
          <a:off x="13893800" y="12841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90424</xdr:rowOff>
    </xdr:from>
    <xdr:to>
      <xdr:col>69</xdr:col>
      <xdr:colOff>92075</xdr:colOff>
      <xdr:row>74</xdr:row>
      <xdr:rowOff>154432</xdr:rowOff>
    </xdr:to>
    <xdr:cxnSp macro="">
      <xdr:nvCxnSpPr>
        <xdr:cNvPr id="434" name="直線コネクタ 433"/>
        <xdr:cNvCxnSpPr/>
      </xdr:nvCxnSpPr>
      <xdr:spPr>
        <a:xfrm>
          <a:off x="13004800" y="127777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4" name="楕円 443"/>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5"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46" name="楕円 445"/>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47" name="テキスト ボックス 446"/>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126492</xdr:rowOff>
    </xdr:from>
    <xdr:to>
      <xdr:col>74</xdr:col>
      <xdr:colOff>31750</xdr:colOff>
      <xdr:row>75</xdr:row>
      <xdr:rowOff>56642</xdr:rowOff>
    </xdr:to>
    <xdr:sp macro="" textlink="">
      <xdr:nvSpPr>
        <xdr:cNvPr id="448" name="楕円 447"/>
        <xdr:cNvSpPr/>
      </xdr:nvSpPr>
      <xdr:spPr>
        <a:xfrm>
          <a:off x="14732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66819</xdr:rowOff>
    </xdr:from>
    <xdr:ext cx="762000" cy="259045"/>
    <xdr:sp macro="" textlink="">
      <xdr:nvSpPr>
        <xdr:cNvPr id="449" name="テキスト ボックス 448"/>
        <xdr:cNvSpPr txBox="1"/>
      </xdr:nvSpPr>
      <xdr:spPr>
        <a:xfrm>
          <a:off x="14401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103632</xdr:rowOff>
    </xdr:from>
    <xdr:to>
      <xdr:col>69</xdr:col>
      <xdr:colOff>142875</xdr:colOff>
      <xdr:row>75</xdr:row>
      <xdr:rowOff>33782</xdr:rowOff>
    </xdr:to>
    <xdr:sp macro="" textlink="">
      <xdr:nvSpPr>
        <xdr:cNvPr id="450" name="楕円 449"/>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43959</xdr:rowOff>
    </xdr:from>
    <xdr:ext cx="762000" cy="259045"/>
    <xdr:sp macro="" textlink="">
      <xdr:nvSpPr>
        <xdr:cNvPr id="451" name="テキスト ボックス 450"/>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52" name="楕円 451"/>
        <xdr:cNvSpPr/>
      </xdr:nvSpPr>
      <xdr:spPr>
        <a:xfrm>
          <a:off x="12954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53" name="テキスト ボックス 452"/>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38706</xdr:rowOff>
    </xdr:from>
    <xdr:to>
      <xdr:col>29</xdr:col>
      <xdr:colOff>127000</xdr:colOff>
      <xdr:row>15</xdr:row>
      <xdr:rowOff>71053</xdr:rowOff>
    </xdr:to>
    <xdr:cxnSp macro="">
      <xdr:nvCxnSpPr>
        <xdr:cNvPr id="52" name="直線コネクタ 51"/>
        <xdr:cNvCxnSpPr/>
      </xdr:nvCxnSpPr>
      <xdr:spPr bwMode="auto">
        <a:xfrm flipV="1">
          <a:off x="5003800" y="2658081"/>
          <a:ext cx="6477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71053</xdr:rowOff>
    </xdr:from>
    <xdr:to>
      <xdr:col>26</xdr:col>
      <xdr:colOff>50800</xdr:colOff>
      <xdr:row>15</xdr:row>
      <xdr:rowOff>71249</xdr:rowOff>
    </xdr:to>
    <xdr:cxnSp macro="">
      <xdr:nvCxnSpPr>
        <xdr:cNvPr id="55" name="直線コネクタ 54"/>
        <xdr:cNvCxnSpPr/>
      </xdr:nvCxnSpPr>
      <xdr:spPr bwMode="auto">
        <a:xfrm flipV="1">
          <a:off x="4305300" y="2690428"/>
          <a:ext cx="698500" cy="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71249</xdr:rowOff>
    </xdr:from>
    <xdr:to>
      <xdr:col>22</xdr:col>
      <xdr:colOff>114300</xdr:colOff>
      <xdr:row>15</xdr:row>
      <xdr:rowOff>75021</xdr:rowOff>
    </xdr:to>
    <xdr:cxnSp macro="">
      <xdr:nvCxnSpPr>
        <xdr:cNvPr id="58" name="直線コネクタ 57"/>
        <xdr:cNvCxnSpPr/>
      </xdr:nvCxnSpPr>
      <xdr:spPr bwMode="auto">
        <a:xfrm flipV="1">
          <a:off x="3606800" y="2690624"/>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75021</xdr:rowOff>
    </xdr:from>
    <xdr:to>
      <xdr:col>18</xdr:col>
      <xdr:colOff>177800</xdr:colOff>
      <xdr:row>15</xdr:row>
      <xdr:rowOff>146703</xdr:rowOff>
    </xdr:to>
    <xdr:cxnSp macro="">
      <xdr:nvCxnSpPr>
        <xdr:cNvPr id="61" name="直線コネクタ 60"/>
        <xdr:cNvCxnSpPr/>
      </xdr:nvCxnSpPr>
      <xdr:spPr bwMode="auto">
        <a:xfrm flipV="1">
          <a:off x="2908300" y="2694396"/>
          <a:ext cx="698500" cy="71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159356</xdr:rowOff>
    </xdr:from>
    <xdr:to>
      <xdr:col>29</xdr:col>
      <xdr:colOff>177800</xdr:colOff>
      <xdr:row>15</xdr:row>
      <xdr:rowOff>89506</xdr:rowOff>
    </xdr:to>
    <xdr:sp macro="" textlink="">
      <xdr:nvSpPr>
        <xdr:cNvPr id="71" name="楕円 70"/>
        <xdr:cNvSpPr/>
      </xdr:nvSpPr>
      <xdr:spPr bwMode="auto">
        <a:xfrm>
          <a:off x="5600700" y="260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4433</xdr:rowOff>
    </xdr:from>
    <xdr:ext cx="762000" cy="259045"/>
    <xdr:sp macro="" textlink="">
      <xdr:nvSpPr>
        <xdr:cNvPr id="72" name="人口1人当たり決算額の推移該当値テキスト130"/>
        <xdr:cNvSpPr txBox="1"/>
      </xdr:nvSpPr>
      <xdr:spPr>
        <a:xfrm>
          <a:off x="5740400" y="245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20253</xdr:rowOff>
    </xdr:from>
    <xdr:to>
      <xdr:col>26</xdr:col>
      <xdr:colOff>101600</xdr:colOff>
      <xdr:row>15</xdr:row>
      <xdr:rowOff>121853</xdr:rowOff>
    </xdr:to>
    <xdr:sp macro="" textlink="">
      <xdr:nvSpPr>
        <xdr:cNvPr id="73" name="楕円 72"/>
        <xdr:cNvSpPr/>
      </xdr:nvSpPr>
      <xdr:spPr bwMode="auto">
        <a:xfrm>
          <a:off x="4953000" y="263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132030</xdr:rowOff>
    </xdr:from>
    <xdr:ext cx="736600" cy="259045"/>
    <xdr:sp macro="" textlink="">
      <xdr:nvSpPr>
        <xdr:cNvPr id="74" name="テキスト ボックス 73"/>
        <xdr:cNvSpPr txBox="1"/>
      </xdr:nvSpPr>
      <xdr:spPr>
        <a:xfrm>
          <a:off x="4622800" y="2408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20449</xdr:rowOff>
    </xdr:from>
    <xdr:to>
      <xdr:col>22</xdr:col>
      <xdr:colOff>165100</xdr:colOff>
      <xdr:row>15</xdr:row>
      <xdr:rowOff>122049</xdr:rowOff>
    </xdr:to>
    <xdr:sp macro="" textlink="">
      <xdr:nvSpPr>
        <xdr:cNvPr id="75" name="楕円 74"/>
        <xdr:cNvSpPr/>
      </xdr:nvSpPr>
      <xdr:spPr bwMode="auto">
        <a:xfrm>
          <a:off x="4254500" y="263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132226</xdr:rowOff>
    </xdr:from>
    <xdr:ext cx="762000" cy="259045"/>
    <xdr:sp macro="" textlink="">
      <xdr:nvSpPr>
        <xdr:cNvPr id="76" name="テキスト ボックス 75"/>
        <xdr:cNvSpPr txBox="1"/>
      </xdr:nvSpPr>
      <xdr:spPr>
        <a:xfrm>
          <a:off x="3924300" y="240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24221</xdr:rowOff>
    </xdr:from>
    <xdr:to>
      <xdr:col>19</xdr:col>
      <xdr:colOff>38100</xdr:colOff>
      <xdr:row>15</xdr:row>
      <xdr:rowOff>125821</xdr:rowOff>
    </xdr:to>
    <xdr:sp macro="" textlink="">
      <xdr:nvSpPr>
        <xdr:cNvPr id="77" name="楕円 76"/>
        <xdr:cNvSpPr/>
      </xdr:nvSpPr>
      <xdr:spPr bwMode="auto">
        <a:xfrm>
          <a:off x="3556000" y="264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135998</xdr:rowOff>
    </xdr:from>
    <xdr:ext cx="762000" cy="259045"/>
    <xdr:sp macro="" textlink="">
      <xdr:nvSpPr>
        <xdr:cNvPr id="78" name="テキスト ボックス 77"/>
        <xdr:cNvSpPr txBox="1"/>
      </xdr:nvSpPr>
      <xdr:spPr>
        <a:xfrm>
          <a:off x="3225800" y="241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95903</xdr:rowOff>
    </xdr:from>
    <xdr:to>
      <xdr:col>15</xdr:col>
      <xdr:colOff>101600</xdr:colOff>
      <xdr:row>16</xdr:row>
      <xdr:rowOff>26053</xdr:rowOff>
    </xdr:to>
    <xdr:sp macro="" textlink="">
      <xdr:nvSpPr>
        <xdr:cNvPr id="79" name="楕円 78"/>
        <xdr:cNvSpPr/>
      </xdr:nvSpPr>
      <xdr:spPr bwMode="auto">
        <a:xfrm>
          <a:off x="2857500" y="271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36230</xdr:rowOff>
    </xdr:from>
    <xdr:ext cx="762000" cy="259045"/>
    <xdr:sp macro="" textlink="">
      <xdr:nvSpPr>
        <xdr:cNvPr id="80" name="テキスト ボックス 79"/>
        <xdr:cNvSpPr txBox="1"/>
      </xdr:nvSpPr>
      <xdr:spPr>
        <a:xfrm>
          <a:off x="2527300" y="248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60020</xdr:rowOff>
    </xdr:from>
    <xdr:to>
      <xdr:col>29</xdr:col>
      <xdr:colOff>127000</xdr:colOff>
      <xdr:row>35</xdr:row>
      <xdr:rowOff>237482</xdr:rowOff>
    </xdr:to>
    <xdr:cxnSp macro="">
      <xdr:nvCxnSpPr>
        <xdr:cNvPr id="112" name="直線コネクタ 111"/>
        <xdr:cNvCxnSpPr/>
      </xdr:nvCxnSpPr>
      <xdr:spPr bwMode="auto">
        <a:xfrm flipV="1">
          <a:off x="5003800" y="6670370"/>
          <a:ext cx="647700" cy="177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140259</xdr:rowOff>
    </xdr:from>
    <xdr:to>
      <xdr:col>26</xdr:col>
      <xdr:colOff>50800</xdr:colOff>
      <xdr:row>35</xdr:row>
      <xdr:rowOff>237482</xdr:rowOff>
    </xdr:to>
    <xdr:cxnSp macro="">
      <xdr:nvCxnSpPr>
        <xdr:cNvPr id="115" name="直線コネクタ 114"/>
        <xdr:cNvCxnSpPr/>
      </xdr:nvCxnSpPr>
      <xdr:spPr bwMode="auto">
        <a:xfrm>
          <a:off x="4305300" y="6750609"/>
          <a:ext cx="698500" cy="97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130132</xdr:rowOff>
    </xdr:from>
    <xdr:to>
      <xdr:col>22</xdr:col>
      <xdr:colOff>114300</xdr:colOff>
      <xdr:row>35</xdr:row>
      <xdr:rowOff>140259</xdr:rowOff>
    </xdr:to>
    <xdr:cxnSp macro="">
      <xdr:nvCxnSpPr>
        <xdr:cNvPr id="118" name="直線コネクタ 117"/>
        <xdr:cNvCxnSpPr/>
      </xdr:nvCxnSpPr>
      <xdr:spPr bwMode="auto">
        <a:xfrm>
          <a:off x="3606800" y="6740482"/>
          <a:ext cx="698500" cy="1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339713</xdr:rowOff>
    </xdr:from>
    <xdr:to>
      <xdr:col>18</xdr:col>
      <xdr:colOff>177800</xdr:colOff>
      <xdr:row>35</xdr:row>
      <xdr:rowOff>130132</xdr:rowOff>
    </xdr:to>
    <xdr:cxnSp macro="">
      <xdr:nvCxnSpPr>
        <xdr:cNvPr id="121" name="直線コネクタ 120"/>
        <xdr:cNvCxnSpPr/>
      </xdr:nvCxnSpPr>
      <xdr:spPr bwMode="auto">
        <a:xfrm>
          <a:off x="2908300" y="6607163"/>
          <a:ext cx="698500" cy="133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9220</xdr:rowOff>
    </xdr:from>
    <xdr:to>
      <xdr:col>29</xdr:col>
      <xdr:colOff>177800</xdr:colOff>
      <xdr:row>35</xdr:row>
      <xdr:rowOff>110820</xdr:rowOff>
    </xdr:to>
    <xdr:sp macro="" textlink="">
      <xdr:nvSpPr>
        <xdr:cNvPr id="131" name="楕円 130"/>
        <xdr:cNvSpPr/>
      </xdr:nvSpPr>
      <xdr:spPr bwMode="auto">
        <a:xfrm>
          <a:off x="5600700" y="661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197197</xdr:rowOff>
    </xdr:from>
    <xdr:ext cx="762000" cy="259045"/>
    <xdr:sp macro="" textlink="">
      <xdr:nvSpPr>
        <xdr:cNvPr id="132" name="人口1人当たり決算額の推移該当値テキスト445"/>
        <xdr:cNvSpPr txBox="1"/>
      </xdr:nvSpPr>
      <xdr:spPr>
        <a:xfrm>
          <a:off x="5740400" y="646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186682</xdr:rowOff>
    </xdr:from>
    <xdr:to>
      <xdr:col>26</xdr:col>
      <xdr:colOff>101600</xdr:colOff>
      <xdr:row>35</xdr:row>
      <xdr:rowOff>288282</xdr:rowOff>
    </xdr:to>
    <xdr:sp macro="" textlink="">
      <xdr:nvSpPr>
        <xdr:cNvPr id="133" name="楕円 132"/>
        <xdr:cNvSpPr/>
      </xdr:nvSpPr>
      <xdr:spPr bwMode="auto">
        <a:xfrm>
          <a:off x="4953000" y="679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298459</xdr:rowOff>
    </xdr:from>
    <xdr:ext cx="736600" cy="259045"/>
    <xdr:sp macro="" textlink="">
      <xdr:nvSpPr>
        <xdr:cNvPr id="134" name="テキスト ボックス 133"/>
        <xdr:cNvSpPr txBox="1"/>
      </xdr:nvSpPr>
      <xdr:spPr>
        <a:xfrm>
          <a:off x="4622800" y="6565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89459</xdr:rowOff>
    </xdr:from>
    <xdr:to>
      <xdr:col>22</xdr:col>
      <xdr:colOff>165100</xdr:colOff>
      <xdr:row>35</xdr:row>
      <xdr:rowOff>191059</xdr:rowOff>
    </xdr:to>
    <xdr:sp macro="" textlink="">
      <xdr:nvSpPr>
        <xdr:cNvPr id="135" name="楕円 134"/>
        <xdr:cNvSpPr/>
      </xdr:nvSpPr>
      <xdr:spPr bwMode="auto">
        <a:xfrm>
          <a:off x="4254500" y="669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201236</xdr:rowOff>
    </xdr:from>
    <xdr:ext cx="762000" cy="259045"/>
    <xdr:sp macro="" textlink="">
      <xdr:nvSpPr>
        <xdr:cNvPr id="136" name="テキスト ボックス 135"/>
        <xdr:cNvSpPr txBox="1"/>
      </xdr:nvSpPr>
      <xdr:spPr>
        <a:xfrm>
          <a:off x="3924300" y="646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79332</xdr:rowOff>
    </xdr:from>
    <xdr:to>
      <xdr:col>19</xdr:col>
      <xdr:colOff>38100</xdr:colOff>
      <xdr:row>35</xdr:row>
      <xdr:rowOff>180932</xdr:rowOff>
    </xdr:to>
    <xdr:sp macro="" textlink="">
      <xdr:nvSpPr>
        <xdr:cNvPr id="137" name="楕円 136"/>
        <xdr:cNvSpPr/>
      </xdr:nvSpPr>
      <xdr:spPr bwMode="auto">
        <a:xfrm>
          <a:off x="3556000" y="6689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191109</xdr:rowOff>
    </xdr:from>
    <xdr:ext cx="762000" cy="259045"/>
    <xdr:sp macro="" textlink="">
      <xdr:nvSpPr>
        <xdr:cNvPr id="138" name="テキスト ボックス 137"/>
        <xdr:cNvSpPr txBox="1"/>
      </xdr:nvSpPr>
      <xdr:spPr>
        <a:xfrm>
          <a:off x="3225800" y="645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288913</xdr:rowOff>
    </xdr:from>
    <xdr:to>
      <xdr:col>15</xdr:col>
      <xdr:colOff>101600</xdr:colOff>
      <xdr:row>35</xdr:row>
      <xdr:rowOff>47613</xdr:rowOff>
    </xdr:to>
    <xdr:sp macro="" textlink="">
      <xdr:nvSpPr>
        <xdr:cNvPr id="139" name="楕円 138"/>
        <xdr:cNvSpPr/>
      </xdr:nvSpPr>
      <xdr:spPr bwMode="auto">
        <a:xfrm>
          <a:off x="2857500" y="6556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57789</xdr:rowOff>
    </xdr:from>
    <xdr:ext cx="762000" cy="259045"/>
    <xdr:sp macro="" textlink="">
      <xdr:nvSpPr>
        <xdr:cNvPr id="140" name="テキスト ボックス 139"/>
        <xdr:cNvSpPr txBox="1"/>
      </xdr:nvSpPr>
      <xdr:spPr>
        <a:xfrm>
          <a:off x="2527300" y="63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55,944
55,530
501.43
34,827,168
33,671,528
543,347
20,131,639
39,712,024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47591</xdr:rowOff>
    </xdr:from>
    <xdr:to>
      <xdr:col>24</xdr:col>
      <xdr:colOff>63500</xdr:colOff>
      <xdr:row>34</xdr:row>
      <xdr:rowOff>71969</xdr:rowOff>
    </xdr:to>
    <xdr:cxnSp macro="">
      <xdr:nvCxnSpPr>
        <xdr:cNvPr id="63" name="直線コネクタ 62"/>
        <xdr:cNvCxnSpPr/>
      </xdr:nvCxnSpPr>
      <xdr:spPr>
        <a:xfrm flipV="1">
          <a:off x="3797300" y="5876891"/>
          <a:ext cx="838200" cy="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71969</xdr:rowOff>
    </xdr:from>
    <xdr:to>
      <xdr:col>19</xdr:col>
      <xdr:colOff>177800</xdr:colOff>
      <xdr:row>34</xdr:row>
      <xdr:rowOff>74304</xdr:rowOff>
    </xdr:to>
    <xdr:cxnSp macro="">
      <xdr:nvCxnSpPr>
        <xdr:cNvPr id="66" name="直線コネクタ 65"/>
        <xdr:cNvCxnSpPr/>
      </xdr:nvCxnSpPr>
      <xdr:spPr>
        <a:xfrm flipV="1">
          <a:off x="2908300" y="5901269"/>
          <a:ext cx="8890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74304</xdr:rowOff>
    </xdr:from>
    <xdr:to>
      <xdr:col>15</xdr:col>
      <xdr:colOff>50800</xdr:colOff>
      <xdr:row>34</xdr:row>
      <xdr:rowOff>111811</xdr:rowOff>
    </xdr:to>
    <xdr:cxnSp macro="">
      <xdr:nvCxnSpPr>
        <xdr:cNvPr id="69" name="直線コネクタ 68"/>
        <xdr:cNvCxnSpPr/>
      </xdr:nvCxnSpPr>
      <xdr:spPr>
        <a:xfrm flipV="1">
          <a:off x="2019300" y="5903604"/>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111811</xdr:rowOff>
    </xdr:from>
    <xdr:to>
      <xdr:col>10</xdr:col>
      <xdr:colOff>114300</xdr:colOff>
      <xdr:row>34</xdr:row>
      <xdr:rowOff>168226</xdr:rowOff>
    </xdr:to>
    <xdr:cxnSp macro="">
      <xdr:nvCxnSpPr>
        <xdr:cNvPr id="72" name="直線コネクタ 71"/>
        <xdr:cNvCxnSpPr/>
      </xdr:nvCxnSpPr>
      <xdr:spPr>
        <a:xfrm flipV="1">
          <a:off x="1130300" y="5941111"/>
          <a:ext cx="889000" cy="5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168241</xdr:rowOff>
    </xdr:from>
    <xdr:to>
      <xdr:col>24</xdr:col>
      <xdr:colOff>114300</xdr:colOff>
      <xdr:row>34</xdr:row>
      <xdr:rowOff>98391</xdr:rowOff>
    </xdr:to>
    <xdr:sp macro="" textlink="">
      <xdr:nvSpPr>
        <xdr:cNvPr id="82" name="楕円 81"/>
        <xdr:cNvSpPr/>
      </xdr:nvSpPr>
      <xdr:spPr>
        <a:xfrm>
          <a:off x="4584700" y="58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19668</xdr:rowOff>
    </xdr:from>
    <xdr:ext cx="534377" cy="259045"/>
    <xdr:sp macro="" textlink="">
      <xdr:nvSpPr>
        <xdr:cNvPr id="83" name="人件費該当値テキスト"/>
        <xdr:cNvSpPr txBox="1"/>
      </xdr:nvSpPr>
      <xdr:spPr>
        <a:xfrm>
          <a:off x="4686300" y="56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21169</xdr:rowOff>
    </xdr:from>
    <xdr:to>
      <xdr:col>20</xdr:col>
      <xdr:colOff>38100</xdr:colOff>
      <xdr:row>34</xdr:row>
      <xdr:rowOff>122769</xdr:rowOff>
    </xdr:to>
    <xdr:sp macro="" textlink="">
      <xdr:nvSpPr>
        <xdr:cNvPr id="84" name="楕円 83"/>
        <xdr:cNvSpPr/>
      </xdr:nvSpPr>
      <xdr:spPr>
        <a:xfrm>
          <a:off x="3746500" y="58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139296</xdr:rowOff>
    </xdr:from>
    <xdr:ext cx="534377" cy="259045"/>
    <xdr:sp macro="" textlink="">
      <xdr:nvSpPr>
        <xdr:cNvPr id="85" name="テキスト ボックス 84"/>
        <xdr:cNvSpPr txBox="1"/>
      </xdr:nvSpPr>
      <xdr:spPr>
        <a:xfrm>
          <a:off x="3530111" y="5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23504</xdr:rowOff>
    </xdr:from>
    <xdr:to>
      <xdr:col>15</xdr:col>
      <xdr:colOff>101600</xdr:colOff>
      <xdr:row>34</xdr:row>
      <xdr:rowOff>125104</xdr:rowOff>
    </xdr:to>
    <xdr:sp macro="" textlink="">
      <xdr:nvSpPr>
        <xdr:cNvPr id="86" name="楕円 85"/>
        <xdr:cNvSpPr/>
      </xdr:nvSpPr>
      <xdr:spPr>
        <a:xfrm>
          <a:off x="2857500" y="58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141631</xdr:rowOff>
    </xdr:from>
    <xdr:ext cx="534377" cy="259045"/>
    <xdr:sp macro="" textlink="">
      <xdr:nvSpPr>
        <xdr:cNvPr id="87" name="テキスト ボックス 86"/>
        <xdr:cNvSpPr txBox="1"/>
      </xdr:nvSpPr>
      <xdr:spPr>
        <a:xfrm>
          <a:off x="2641111" y="562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61011</xdr:rowOff>
    </xdr:from>
    <xdr:to>
      <xdr:col>10</xdr:col>
      <xdr:colOff>165100</xdr:colOff>
      <xdr:row>34</xdr:row>
      <xdr:rowOff>162611</xdr:rowOff>
    </xdr:to>
    <xdr:sp macro="" textlink="">
      <xdr:nvSpPr>
        <xdr:cNvPr id="88" name="楕円 87"/>
        <xdr:cNvSpPr/>
      </xdr:nvSpPr>
      <xdr:spPr>
        <a:xfrm>
          <a:off x="1968500" y="5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7688</xdr:rowOff>
    </xdr:from>
    <xdr:ext cx="534377" cy="259045"/>
    <xdr:sp macro="" textlink="">
      <xdr:nvSpPr>
        <xdr:cNvPr id="89" name="テキスト ボックス 88"/>
        <xdr:cNvSpPr txBox="1"/>
      </xdr:nvSpPr>
      <xdr:spPr>
        <a:xfrm>
          <a:off x="1752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117426</xdr:rowOff>
    </xdr:from>
    <xdr:to>
      <xdr:col>6</xdr:col>
      <xdr:colOff>38100</xdr:colOff>
      <xdr:row>35</xdr:row>
      <xdr:rowOff>47576</xdr:rowOff>
    </xdr:to>
    <xdr:sp macro="" textlink="">
      <xdr:nvSpPr>
        <xdr:cNvPr id="90" name="楕円 89"/>
        <xdr:cNvSpPr/>
      </xdr:nvSpPr>
      <xdr:spPr>
        <a:xfrm>
          <a:off x="1079500" y="594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64103</xdr:rowOff>
    </xdr:from>
    <xdr:ext cx="534377" cy="259045"/>
    <xdr:sp macro="" textlink="">
      <xdr:nvSpPr>
        <xdr:cNvPr id="91" name="テキスト ボックス 90"/>
        <xdr:cNvSpPr txBox="1"/>
      </xdr:nvSpPr>
      <xdr:spPr>
        <a:xfrm>
          <a:off x="863111" y="572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10443</xdr:rowOff>
    </xdr:from>
    <xdr:to>
      <xdr:col>24</xdr:col>
      <xdr:colOff>63500</xdr:colOff>
      <xdr:row>53</xdr:row>
      <xdr:rowOff>27212</xdr:rowOff>
    </xdr:to>
    <xdr:cxnSp macro="">
      <xdr:nvCxnSpPr>
        <xdr:cNvPr id="123" name="直線コネクタ 122"/>
        <xdr:cNvCxnSpPr/>
      </xdr:nvCxnSpPr>
      <xdr:spPr>
        <a:xfrm flipV="1">
          <a:off x="3797300" y="9097293"/>
          <a:ext cx="838200" cy="1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27212</xdr:rowOff>
    </xdr:from>
    <xdr:to>
      <xdr:col>19</xdr:col>
      <xdr:colOff>177800</xdr:colOff>
      <xdr:row>53</xdr:row>
      <xdr:rowOff>79007</xdr:rowOff>
    </xdr:to>
    <xdr:cxnSp macro="">
      <xdr:nvCxnSpPr>
        <xdr:cNvPr id="126" name="直線コネクタ 125"/>
        <xdr:cNvCxnSpPr/>
      </xdr:nvCxnSpPr>
      <xdr:spPr>
        <a:xfrm flipV="1">
          <a:off x="2908300" y="9114062"/>
          <a:ext cx="889000" cy="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79007</xdr:rowOff>
    </xdr:from>
    <xdr:to>
      <xdr:col>15</xdr:col>
      <xdr:colOff>50800</xdr:colOff>
      <xdr:row>53</xdr:row>
      <xdr:rowOff>111631</xdr:rowOff>
    </xdr:to>
    <xdr:cxnSp macro="">
      <xdr:nvCxnSpPr>
        <xdr:cNvPr id="129" name="直線コネクタ 128"/>
        <xdr:cNvCxnSpPr/>
      </xdr:nvCxnSpPr>
      <xdr:spPr>
        <a:xfrm flipV="1">
          <a:off x="2019300" y="9165857"/>
          <a:ext cx="8890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133229</xdr:rowOff>
    </xdr:from>
    <xdr:ext cx="534377" cy="259045"/>
    <xdr:sp macro="" textlink="">
      <xdr:nvSpPr>
        <xdr:cNvPr id="131" name="テキスト ボックス 130"/>
        <xdr:cNvSpPr txBox="1"/>
      </xdr:nvSpPr>
      <xdr:spPr>
        <a:xfrm>
          <a:off x="2641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111631</xdr:rowOff>
    </xdr:from>
    <xdr:to>
      <xdr:col>10</xdr:col>
      <xdr:colOff>114300</xdr:colOff>
      <xdr:row>54</xdr:row>
      <xdr:rowOff>46300</xdr:rowOff>
    </xdr:to>
    <xdr:cxnSp macro="">
      <xdr:nvCxnSpPr>
        <xdr:cNvPr id="132" name="直線コネクタ 131"/>
        <xdr:cNvCxnSpPr/>
      </xdr:nvCxnSpPr>
      <xdr:spPr>
        <a:xfrm flipV="1">
          <a:off x="1130300" y="9198481"/>
          <a:ext cx="889000" cy="10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131093</xdr:rowOff>
    </xdr:from>
    <xdr:to>
      <xdr:col>24</xdr:col>
      <xdr:colOff>114300</xdr:colOff>
      <xdr:row>53</xdr:row>
      <xdr:rowOff>61243</xdr:rowOff>
    </xdr:to>
    <xdr:sp macro="" textlink="">
      <xdr:nvSpPr>
        <xdr:cNvPr id="142" name="楕円 141"/>
        <xdr:cNvSpPr/>
      </xdr:nvSpPr>
      <xdr:spPr>
        <a:xfrm>
          <a:off x="4584700" y="90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153970</xdr:rowOff>
    </xdr:from>
    <xdr:ext cx="534377" cy="259045"/>
    <xdr:sp macro="" textlink="">
      <xdr:nvSpPr>
        <xdr:cNvPr id="143" name="物件費該当値テキスト"/>
        <xdr:cNvSpPr txBox="1"/>
      </xdr:nvSpPr>
      <xdr:spPr>
        <a:xfrm>
          <a:off x="4686300" y="88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147862</xdr:rowOff>
    </xdr:from>
    <xdr:to>
      <xdr:col>20</xdr:col>
      <xdr:colOff>38100</xdr:colOff>
      <xdr:row>53</xdr:row>
      <xdr:rowOff>78012</xdr:rowOff>
    </xdr:to>
    <xdr:sp macro="" textlink="">
      <xdr:nvSpPr>
        <xdr:cNvPr id="144" name="楕円 143"/>
        <xdr:cNvSpPr/>
      </xdr:nvSpPr>
      <xdr:spPr>
        <a:xfrm>
          <a:off x="3746500" y="90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94539</xdr:rowOff>
    </xdr:from>
    <xdr:ext cx="534377" cy="259045"/>
    <xdr:sp macro="" textlink="">
      <xdr:nvSpPr>
        <xdr:cNvPr id="145" name="テキスト ボックス 144"/>
        <xdr:cNvSpPr txBox="1"/>
      </xdr:nvSpPr>
      <xdr:spPr>
        <a:xfrm>
          <a:off x="3530111" y="883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28207</xdr:rowOff>
    </xdr:from>
    <xdr:to>
      <xdr:col>15</xdr:col>
      <xdr:colOff>101600</xdr:colOff>
      <xdr:row>53</xdr:row>
      <xdr:rowOff>129807</xdr:rowOff>
    </xdr:to>
    <xdr:sp macro="" textlink="">
      <xdr:nvSpPr>
        <xdr:cNvPr id="146" name="楕円 145"/>
        <xdr:cNvSpPr/>
      </xdr:nvSpPr>
      <xdr:spPr>
        <a:xfrm>
          <a:off x="2857500" y="91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146334</xdr:rowOff>
    </xdr:from>
    <xdr:ext cx="534377" cy="259045"/>
    <xdr:sp macro="" textlink="">
      <xdr:nvSpPr>
        <xdr:cNvPr id="147" name="テキスト ボックス 146"/>
        <xdr:cNvSpPr txBox="1"/>
      </xdr:nvSpPr>
      <xdr:spPr>
        <a:xfrm>
          <a:off x="2641111" y="889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60831</xdr:rowOff>
    </xdr:from>
    <xdr:to>
      <xdr:col>10</xdr:col>
      <xdr:colOff>165100</xdr:colOff>
      <xdr:row>53</xdr:row>
      <xdr:rowOff>162431</xdr:rowOff>
    </xdr:to>
    <xdr:sp macro="" textlink="">
      <xdr:nvSpPr>
        <xdr:cNvPr id="148" name="楕円 147"/>
        <xdr:cNvSpPr/>
      </xdr:nvSpPr>
      <xdr:spPr>
        <a:xfrm>
          <a:off x="1968500" y="914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7508</xdr:rowOff>
    </xdr:from>
    <xdr:ext cx="534377" cy="259045"/>
    <xdr:sp macro="" textlink="">
      <xdr:nvSpPr>
        <xdr:cNvPr id="149" name="テキスト ボックス 148"/>
        <xdr:cNvSpPr txBox="1"/>
      </xdr:nvSpPr>
      <xdr:spPr>
        <a:xfrm>
          <a:off x="1752111" y="89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166950</xdr:rowOff>
    </xdr:from>
    <xdr:to>
      <xdr:col>6</xdr:col>
      <xdr:colOff>38100</xdr:colOff>
      <xdr:row>54</xdr:row>
      <xdr:rowOff>97100</xdr:rowOff>
    </xdr:to>
    <xdr:sp macro="" textlink="">
      <xdr:nvSpPr>
        <xdr:cNvPr id="150" name="楕円 149"/>
        <xdr:cNvSpPr/>
      </xdr:nvSpPr>
      <xdr:spPr>
        <a:xfrm>
          <a:off x="1079500" y="925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113627</xdr:rowOff>
    </xdr:from>
    <xdr:ext cx="534377" cy="259045"/>
    <xdr:sp macro="" textlink="">
      <xdr:nvSpPr>
        <xdr:cNvPr id="151" name="テキスト ボックス 150"/>
        <xdr:cNvSpPr txBox="1"/>
      </xdr:nvSpPr>
      <xdr:spPr>
        <a:xfrm>
          <a:off x="863111" y="902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106096</xdr:rowOff>
    </xdr:from>
    <xdr:to>
      <xdr:col>24</xdr:col>
      <xdr:colOff>63500</xdr:colOff>
      <xdr:row>77</xdr:row>
      <xdr:rowOff>80699</xdr:rowOff>
    </xdr:to>
    <xdr:cxnSp macro="">
      <xdr:nvCxnSpPr>
        <xdr:cNvPr id="178" name="直線コネクタ 177"/>
        <xdr:cNvCxnSpPr/>
      </xdr:nvCxnSpPr>
      <xdr:spPr>
        <a:xfrm flipV="1">
          <a:off x="3797300" y="13136296"/>
          <a:ext cx="838200" cy="14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55852</xdr:rowOff>
    </xdr:from>
    <xdr:ext cx="469744" cy="259045"/>
    <xdr:sp macro="" textlink="">
      <xdr:nvSpPr>
        <xdr:cNvPr id="179" name="維持補修費平均値テキスト"/>
        <xdr:cNvSpPr txBox="1"/>
      </xdr:nvSpPr>
      <xdr:spPr>
        <a:xfrm>
          <a:off x="4686300" y="1325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80699</xdr:rowOff>
    </xdr:from>
    <xdr:to>
      <xdr:col>19</xdr:col>
      <xdr:colOff>177800</xdr:colOff>
      <xdr:row>77</xdr:row>
      <xdr:rowOff>157623</xdr:rowOff>
    </xdr:to>
    <xdr:cxnSp macro="">
      <xdr:nvCxnSpPr>
        <xdr:cNvPr id="181" name="直線コネクタ 180"/>
        <xdr:cNvCxnSpPr/>
      </xdr:nvCxnSpPr>
      <xdr:spPr>
        <a:xfrm flipV="1">
          <a:off x="2908300" y="13282349"/>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124475</xdr:rowOff>
    </xdr:from>
    <xdr:to>
      <xdr:col>15</xdr:col>
      <xdr:colOff>50800</xdr:colOff>
      <xdr:row>77</xdr:row>
      <xdr:rowOff>157623</xdr:rowOff>
    </xdr:to>
    <xdr:cxnSp macro="">
      <xdr:nvCxnSpPr>
        <xdr:cNvPr id="184" name="直線コネクタ 183"/>
        <xdr:cNvCxnSpPr/>
      </xdr:nvCxnSpPr>
      <xdr:spPr>
        <a:xfrm>
          <a:off x="2019300" y="13326125"/>
          <a:ext cx="8890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124475</xdr:rowOff>
    </xdr:from>
    <xdr:to>
      <xdr:col>10</xdr:col>
      <xdr:colOff>114300</xdr:colOff>
      <xdr:row>78</xdr:row>
      <xdr:rowOff>17376</xdr:rowOff>
    </xdr:to>
    <xdr:cxnSp macro="">
      <xdr:nvCxnSpPr>
        <xdr:cNvPr id="187" name="直線コネクタ 186"/>
        <xdr:cNvCxnSpPr/>
      </xdr:nvCxnSpPr>
      <xdr:spPr>
        <a:xfrm flipV="1">
          <a:off x="1130300" y="13326125"/>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55296</xdr:rowOff>
    </xdr:from>
    <xdr:to>
      <xdr:col>24</xdr:col>
      <xdr:colOff>114300</xdr:colOff>
      <xdr:row>76</xdr:row>
      <xdr:rowOff>156896</xdr:rowOff>
    </xdr:to>
    <xdr:sp macro="" textlink="">
      <xdr:nvSpPr>
        <xdr:cNvPr id="197" name="楕円 196"/>
        <xdr:cNvSpPr/>
      </xdr:nvSpPr>
      <xdr:spPr>
        <a:xfrm>
          <a:off x="4584700" y="130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78173</xdr:rowOff>
    </xdr:from>
    <xdr:ext cx="534377" cy="259045"/>
    <xdr:sp macro="" textlink="">
      <xdr:nvSpPr>
        <xdr:cNvPr id="198" name="維持補修費該当値テキスト"/>
        <xdr:cNvSpPr txBox="1"/>
      </xdr:nvSpPr>
      <xdr:spPr>
        <a:xfrm>
          <a:off x="4686300" y="129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29899</xdr:rowOff>
    </xdr:from>
    <xdr:to>
      <xdr:col>20</xdr:col>
      <xdr:colOff>38100</xdr:colOff>
      <xdr:row>77</xdr:row>
      <xdr:rowOff>131499</xdr:rowOff>
    </xdr:to>
    <xdr:sp macro="" textlink="">
      <xdr:nvSpPr>
        <xdr:cNvPr id="199" name="楕円 198"/>
        <xdr:cNvSpPr/>
      </xdr:nvSpPr>
      <xdr:spPr>
        <a:xfrm>
          <a:off x="3746500" y="132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148026</xdr:rowOff>
    </xdr:from>
    <xdr:ext cx="534377" cy="259045"/>
    <xdr:sp macro="" textlink="">
      <xdr:nvSpPr>
        <xdr:cNvPr id="200" name="テキスト ボックス 199"/>
        <xdr:cNvSpPr txBox="1"/>
      </xdr:nvSpPr>
      <xdr:spPr>
        <a:xfrm>
          <a:off x="3530111" y="130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106823</xdr:rowOff>
    </xdr:from>
    <xdr:to>
      <xdr:col>15</xdr:col>
      <xdr:colOff>101600</xdr:colOff>
      <xdr:row>78</xdr:row>
      <xdr:rowOff>36973</xdr:rowOff>
    </xdr:to>
    <xdr:sp macro="" textlink="">
      <xdr:nvSpPr>
        <xdr:cNvPr id="201" name="楕円 200"/>
        <xdr:cNvSpPr/>
      </xdr:nvSpPr>
      <xdr:spPr>
        <a:xfrm>
          <a:off x="2857500" y="133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53500</xdr:rowOff>
    </xdr:from>
    <xdr:ext cx="469744" cy="259045"/>
    <xdr:sp macro="" textlink="">
      <xdr:nvSpPr>
        <xdr:cNvPr id="202" name="テキスト ボックス 201"/>
        <xdr:cNvSpPr txBox="1"/>
      </xdr:nvSpPr>
      <xdr:spPr>
        <a:xfrm>
          <a:off x="2673428" y="1308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73675</xdr:rowOff>
    </xdr:from>
    <xdr:to>
      <xdr:col>10</xdr:col>
      <xdr:colOff>165100</xdr:colOff>
      <xdr:row>78</xdr:row>
      <xdr:rowOff>3825</xdr:rowOff>
    </xdr:to>
    <xdr:sp macro="" textlink="">
      <xdr:nvSpPr>
        <xdr:cNvPr id="203" name="楕円 202"/>
        <xdr:cNvSpPr/>
      </xdr:nvSpPr>
      <xdr:spPr>
        <a:xfrm>
          <a:off x="1968500" y="132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20352</xdr:rowOff>
    </xdr:from>
    <xdr:ext cx="469744" cy="259045"/>
    <xdr:sp macro="" textlink="">
      <xdr:nvSpPr>
        <xdr:cNvPr id="204" name="テキスト ボックス 203"/>
        <xdr:cNvSpPr txBox="1"/>
      </xdr:nvSpPr>
      <xdr:spPr>
        <a:xfrm>
          <a:off x="1784428" y="130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138026</xdr:rowOff>
    </xdr:from>
    <xdr:to>
      <xdr:col>6</xdr:col>
      <xdr:colOff>38100</xdr:colOff>
      <xdr:row>78</xdr:row>
      <xdr:rowOff>68176</xdr:rowOff>
    </xdr:to>
    <xdr:sp macro="" textlink="">
      <xdr:nvSpPr>
        <xdr:cNvPr id="205" name="楕円 204"/>
        <xdr:cNvSpPr/>
      </xdr:nvSpPr>
      <xdr:spPr>
        <a:xfrm>
          <a:off x="1079500" y="1333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84703</xdr:rowOff>
    </xdr:from>
    <xdr:ext cx="469744" cy="259045"/>
    <xdr:sp macro="" textlink="">
      <xdr:nvSpPr>
        <xdr:cNvPr id="206" name="テキスト ボックス 205"/>
        <xdr:cNvSpPr txBox="1"/>
      </xdr:nvSpPr>
      <xdr:spPr>
        <a:xfrm>
          <a:off x="895428" y="1311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125997</xdr:rowOff>
    </xdr:from>
    <xdr:to>
      <xdr:col>24</xdr:col>
      <xdr:colOff>63500</xdr:colOff>
      <xdr:row>96</xdr:row>
      <xdr:rowOff>139357</xdr:rowOff>
    </xdr:to>
    <xdr:cxnSp macro="">
      <xdr:nvCxnSpPr>
        <xdr:cNvPr id="236" name="直線コネクタ 235"/>
        <xdr:cNvCxnSpPr/>
      </xdr:nvCxnSpPr>
      <xdr:spPr>
        <a:xfrm>
          <a:off x="3797300" y="16585197"/>
          <a:ext cx="8382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125997</xdr:rowOff>
    </xdr:from>
    <xdr:to>
      <xdr:col>19</xdr:col>
      <xdr:colOff>177800</xdr:colOff>
      <xdr:row>97</xdr:row>
      <xdr:rowOff>49327</xdr:rowOff>
    </xdr:to>
    <xdr:cxnSp macro="">
      <xdr:nvCxnSpPr>
        <xdr:cNvPr id="239" name="直線コネクタ 238"/>
        <xdr:cNvCxnSpPr/>
      </xdr:nvCxnSpPr>
      <xdr:spPr>
        <a:xfrm flipV="1">
          <a:off x="2908300" y="16585197"/>
          <a:ext cx="889000" cy="9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49327</xdr:rowOff>
    </xdr:from>
    <xdr:to>
      <xdr:col>15</xdr:col>
      <xdr:colOff>50800</xdr:colOff>
      <xdr:row>97</xdr:row>
      <xdr:rowOff>59310</xdr:rowOff>
    </xdr:to>
    <xdr:cxnSp macro="">
      <xdr:nvCxnSpPr>
        <xdr:cNvPr id="242" name="直線コネクタ 241"/>
        <xdr:cNvCxnSpPr/>
      </xdr:nvCxnSpPr>
      <xdr:spPr>
        <a:xfrm flipV="1">
          <a:off x="2019300" y="16679977"/>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59310</xdr:rowOff>
    </xdr:from>
    <xdr:to>
      <xdr:col>10</xdr:col>
      <xdr:colOff>114300</xdr:colOff>
      <xdr:row>97</xdr:row>
      <xdr:rowOff>145186</xdr:rowOff>
    </xdr:to>
    <xdr:cxnSp macro="">
      <xdr:nvCxnSpPr>
        <xdr:cNvPr id="245" name="直線コネクタ 244"/>
        <xdr:cNvCxnSpPr/>
      </xdr:nvCxnSpPr>
      <xdr:spPr>
        <a:xfrm flipV="1">
          <a:off x="1130300" y="16689960"/>
          <a:ext cx="889000" cy="8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88557</xdr:rowOff>
    </xdr:from>
    <xdr:to>
      <xdr:col>24</xdr:col>
      <xdr:colOff>114300</xdr:colOff>
      <xdr:row>97</xdr:row>
      <xdr:rowOff>18707</xdr:rowOff>
    </xdr:to>
    <xdr:sp macro="" textlink="">
      <xdr:nvSpPr>
        <xdr:cNvPr id="255" name="楕円 254"/>
        <xdr:cNvSpPr/>
      </xdr:nvSpPr>
      <xdr:spPr>
        <a:xfrm>
          <a:off x="4584700" y="1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66984</xdr:rowOff>
    </xdr:from>
    <xdr:ext cx="534377" cy="259045"/>
    <xdr:sp macro="" textlink="">
      <xdr:nvSpPr>
        <xdr:cNvPr id="256" name="扶助費該当値テキスト"/>
        <xdr:cNvSpPr txBox="1"/>
      </xdr:nvSpPr>
      <xdr:spPr>
        <a:xfrm>
          <a:off x="4686300" y="1652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75197</xdr:rowOff>
    </xdr:from>
    <xdr:to>
      <xdr:col>20</xdr:col>
      <xdr:colOff>38100</xdr:colOff>
      <xdr:row>97</xdr:row>
      <xdr:rowOff>5347</xdr:rowOff>
    </xdr:to>
    <xdr:sp macro="" textlink="">
      <xdr:nvSpPr>
        <xdr:cNvPr id="257" name="楕円 256"/>
        <xdr:cNvSpPr/>
      </xdr:nvSpPr>
      <xdr:spPr>
        <a:xfrm>
          <a:off x="3746500" y="165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21874</xdr:rowOff>
    </xdr:from>
    <xdr:ext cx="534377" cy="259045"/>
    <xdr:sp macro="" textlink="">
      <xdr:nvSpPr>
        <xdr:cNvPr id="258" name="テキスト ボックス 257"/>
        <xdr:cNvSpPr txBox="1"/>
      </xdr:nvSpPr>
      <xdr:spPr>
        <a:xfrm>
          <a:off x="3530111" y="1630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169977</xdr:rowOff>
    </xdr:from>
    <xdr:to>
      <xdr:col>15</xdr:col>
      <xdr:colOff>101600</xdr:colOff>
      <xdr:row>97</xdr:row>
      <xdr:rowOff>100127</xdr:rowOff>
    </xdr:to>
    <xdr:sp macro="" textlink="">
      <xdr:nvSpPr>
        <xdr:cNvPr id="259" name="楕円 258"/>
        <xdr:cNvSpPr/>
      </xdr:nvSpPr>
      <xdr:spPr>
        <a:xfrm>
          <a:off x="2857500" y="166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91254</xdr:rowOff>
    </xdr:from>
    <xdr:ext cx="534377" cy="259045"/>
    <xdr:sp macro="" textlink="">
      <xdr:nvSpPr>
        <xdr:cNvPr id="260" name="テキスト ボックス 259"/>
        <xdr:cNvSpPr txBox="1"/>
      </xdr:nvSpPr>
      <xdr:spPr>
        <a:xfrm>
          <a:off x="2641111" y="167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8510</xdr:rowOff>
    </xdr:from>
    <xdr:to>
      <xdr:col>10</xdr:col>
      <xdr:colOff>165100</xdr:colOff>
      <xdr:row>97</xdr:row>
      <xdr:rowOff>110110</xdr:rowOff>
    </xdr:to>
    <xdr:sp macro="" textlink="">
      <xdr:nvSpPr>
        <xdr:cNvPr id="261" name="楕円 260"/>
        <xdr:cNvSpPr/>
      </xdr:nvSpPr>
      <xdr:spPr>
        <a:xfrm>
          <a:off x="1968500" y="166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126637</xdr:rowOff>
    </xdr:from>
    <xdr:ext cx="534377" cy="259045"/>
    <xdr:sp macro="" textlink="">
      <xdr:nvSpPr>
        <xdr:cNvPr id="262" name="テキスト ボックス 261"/>
        <xdr:cNvSpPr txBox="1"/>
      </xdr:nvSpPr>
      <xdr:spPr>
        <a:xfrm>
          <a:off x="1752111" y="164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94386</xdr:rowOff>
    </xdr:from>
    <xdr:to>
      <xdr:col>6</xdr:col>
      <xdr:colOff>38100</xdr:colOff>
      <xdr:row>98</xdr:row>
      <xdr:rowOff>24536</xdr:rowOff>
    </xdr:to>
    <xdr:sp macro="" textlink="">
      <xdr:nvSpPr>
        <xdr:cNvPr id="263" name="楕円 262"/>
        <xdr:cNvSpPr/>
      </xdr:nvSpPr>
      <xdr:spPr>
        <a:xfrm>
          <a:off x="1079500" y="167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41063</xdr:rowOff>
    </xdr:from>
    <xdr:ext cx="534377" cy="259045"/>
    <xdr:sp macro="" textlink="">
      <xdr:nvSpPr>
        <xdr:cNvPr id="264" name="テキスト ボックス 263"/>
        <xdr:cNvSpPr txBox="1"/>
      </xdr:nvSpPr>
      <xdr:spPr>
        <a:xfrm>
          <a:off x="863111" y="1650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71136</xdr:rowOff>
    </xdr:from>
    <xdr:to>
      <xdr:col>55</xdr:col>
      <xdr:colOff>0</xdr:colOff>
      <xdr:row>36</xdr:row>
      <xdr:rowOff>98944</xdr:rowOff>
    </xdr:to>
    <xdr:cxnSp macro="">
      <xdr:nvCxnSpPr>
        <xdr:cNvPr id="296" name="直線コネクタ 295"/>
        <xdr:cNvCxnSpPr/>
      </xdr:nvCxnSpPr>
      <xdr:spPr>
        <a:xfrm>
          <a:off x="9639300" y="6243336"/>
          <a:ext cx="8382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33499</xdr:rowOff>
    </xdr:from>
    <xdr:to>
      <xdr:col>50</xdr:col>
      <xdr:colOff>114300</xdr:colOff>
      <xdr:row>36</xdr:row>
      <xdr:rowOff>71136</xdr:rowOff>
    </xdr:to>
    <xdr:cxnSp macro="">
      <xdr:nvCxnSpPr>
        <xdr:cNvPr id="299" name="直線コネクタ 298"/>
        <xdr:cNvCxnSpPr/>
      </xdr:nvCxnSpPr>
      <xdr:spPr>
        <a:xfrm>
          <a:off x="8750300" y="6205699"/>
          <a:ext cx="889000" cy="3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33499</xdr:rowOff>
    </xdr:from>
    <xdr:to>
      <xdr:col>45</xdr:col>
      <xdr:colOff>177800</xdr:colOff>
      <xdr:row>37</xdr:row>
      <xdr:rowOff>24583</xdr:rowOff>
    </xdr:to>
    <xdr:cxnSp macro="">
      <xdr:nvCxnSpPr>
        <xdr:cNvPr id="302" name="直線コネクタ 301"/>
        <xdr:cNvCxnSpPr/>
      </xdr:nvCxnSpPr>
      <xdr:spPr>
        <a:xfrm flipV="1">
          <a:off x="7861300" y="6205699"/>
          <a:ext cx="889000" cy="1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24583</xdr:rowOff>
    </xdr:from>
    <xdr:to>
      <xdr:col>41</xdr:col>
      <xdr:colOff>50800</xdr:colOff>
      <xdr:row>37</xdr:row>
      <xdr:rowOff>100071</xdr:rowOff>
    </xdr:to>
    <xdr:cxnSp macro="">
      <xdr:nvCxnSpPr>
        <xdr:cNvPr id="305" name="直線コネクタ 304"/>
        <xdr:cNvCxnSpPr/>
      </xdr:nvCxnSpPr>
      <xdr:spPr>
        <a:xfrm flipV="1">
          <a:off x="6972300" y="6368233"/>
          <a:ext cx="889000" cy="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48144</xdr:rowOff>
    </xdr:from>
    <xdr:to>
      <xdr:col>55</xdr:col>
      <xdr:colOff>50800</xdr:colOff>
      <xdr:row>36</xdr:row>
      <xdr:rowOff>149744</xdr:rowOff>
    </xdr:to>
    <xdr:sp macro="" textlink="">
      <xdr:nvSpPr>
        <xdr:cNvPr id="315" name="楕円 314"/>
        <xdr:cNvSpPr/>
      </xdr:nvSpPr>
      <xdr:spPr>
        <a:xfrm>
          <a:off x="10426700" y="62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71021</xdr:rowOff>
    </xdr:from>
    <xdr:ext cx="534377" cy="259045"/>
    <xdr:sp macro="" textlink="">
      <xdr:nvSpPr>
        <xdr:cNvPr id="316" name="補助費等該当値テキスト"/>
        <xdr:cNvSpPr txBox="1"/>
      </xdr:nvSpPr>
      <xdr:spPr>
        <a:xfrm>
          <a:off x="10528300" y="607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20336</xdr:rowOff>
    </xdr:from>
    <xdr:to>
      <xdr:col>50</xdr:col>
      <xdr:colOff>165100</xdr:colOff>
      <xdr:row>36</xdr:row>
      <xdr:rowOff>121936</xdr:rowOff>
    </xdr:to>
    <xdr:sp macro="" textlink="">
      <xdr:nvSpPr>
        <xdr:cNvPr id="317" name="楕円 316"/>
        <xdr:cNvSpPr/>
      </xdr:nvSpPr>
      <xdr:spPr>
        <a:xfrm>
          <a:off x="9588500" y="61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138463</xdr:rowOff>
    </xdr:from>
    <xdr:ext cx="534377" cy="259045"/>
    <xdr:sp macro="" textlink="">
      <xdr:nvSpPr>
        <xdr:cNvPr id="318" name="テキスト ボックス 317"/>
        <xdr:cNvSpPr txBox="1"/>
      </xdr:nvSpPr>
      <xdr:spPr>
        <a:xfrm>
          <a:off x="9372111" y="59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154149</xdr:rowOff>
    </xdr:from>
    <xdr:to>
      <xdr:col>46</xdr:col>
      <xdr:colOff>38100</xdr:colOff>
      <xdr:row>36</xdr:row>
      <xdr:rowOff>84299</xdr:rowOff>
    </xdr:to>
    <xdr:sp macro="" textlink="">
      <xdr:nvSpPr>
        <xdr:cNvPr id="319" name="楕円 318"/>
        <xdr:cNvSpPr/>
      </xdr:nvSpPr>
      <xdr:spPr>
        <a:xfrm>
          <a:off x="8699500" y="61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100826</xdr:rowOff>
    </xdr:from>
    <xdr:ext cx="534377" cy="259045"/>
    <xdr:sp macro="" textlink="">
      <xdr:nvSpPr>
        <xdr:cNvPr id="320" name="テキスト ボックス 319"/>
        <xdr:cNvSpPr txBox="1"/>
      </xdr:nvSpPr>
      <xdr:spPr>
        <a:xfrm>
          <a:off x="8483111" y="59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145233</xdr:rowOff>
    </xdr:from>
    <xdr:to>
      <xdr:col>41</xdr:col>
      <xdr:colOff>101600</xdr:colOff>
      <xdr:row>37</xdr:row>
      <xdr:rowOff>75383</xdr:rowOff>
    </xdr:to>
    <xdr:sp macro="" textlink="">
      <xdr:nvSpPr>
        <xdr:cNvPr id="321" name="楕円 320"/>
        <xdr:cNvSpPr/>
      </xdr:nvSpPr>
      <xdr:spPr>
        <a:xfrm>
          <a:off x="7810500" y="631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91910</xdr:rowOff>
    </xdr:from>
    <xdr:ext cx="534377" cy="259045"/>
    <xdr:sp macro="" textlink="">
      <xdr:nvSpPr>
        <xdr:cNvPr id="322" name="テキスト ボックス 321"/>
        <xdr:cNvSpPr txBox="1"/>
      </xdr:nvSpPr>
      <xdr:spPr>
        <a:xfrm>
          <a:off x="7594111" y="60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49271</xdr:rowOff>
    </xdr:from>
    <xdr:to>
      <xdr:col>36</xdr:col>
      <xdr:colOff>165100</xdr:colOff>
      <xdr:row>37</xdr:row>
      <xdr:rowOff>150871</xdr:rowOff>
    </xdr:to>
    <xdr:sp macro="" textlink="">
      <xdr:nvSpPr>
        <xdr:cNvPr id="323" name="楕円 322"/>
        <xdr:cNvSpPr/>
      </xdr:nvSpPr>
      <xdr:spPr>
        <a:xfrm>
          <a:off x="6921500" y="639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141998</xdr:rowOff>
    </xdr:from>
    <xdr:ext cx="534377" cy="259045"/>
    <xdr:sp macro="" textlink="">
      <xdr:nvSpPr>
        <xdr:cNvPr id="324" name="テキスト ボックス 323"/>
        <xdr:cNvSpPr txBox="1"/>
      </xdr:nvSpPr>
      <xdr:spPr>
        <a:xfrm>
          <a:off x="6705111" y="64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42501</xdr:rowOff>
    </xdr:from>
    <xdr:to>
      <xdr:col>55</xdr:col>
      <xdr:colOff>0</xdr:colOff>
      <xdr:row>55</xdr:row>
      <xdr:rowOff>109797</xdr:rowOff>
    </xdr:to>
    <xdr:cxnSp macro="">
      <xdr:nvCxnSpPr>
        <xdr:cNvPr id="355" name="直線コネクタ 354"/>
        <xdr:cNvCxnSpPr/>
      </xdr:nvCxnSpPr>
      <xdr:spPr>
        <a:xfrm flipV="1">
          <a:off x="9639300" y="9472251"/>
          <a:ext cx="838200" cy="6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124079</xdr:rowOff>
    </xdr:from>
    <xdr:to>
      <xdr:col>50</xdr:col>
      <xdr:colOff>114300</xdr:colOff>
      <xdr:row>55</xdr:row>
      <xdr:rowOff>109797</xdr:rowOff>
    </xdr:to>
    <xdr:cxnSp macro="">
      <xdr:nvCxnSpPr>
        <xdr:cNvPr id="358" name="直線コネクタ 357"/>
        <xdr:cNvCxnSpPr/>
      </xdr:nvCxnSpPr>
      <xdr:spPr>
        <a:xfrm>
          <a:off x="8750300" y="9382379"/>
          <a:ext cx="889000" cy="15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63217</xdr:rowOff>
    </xdr:from>
    <xdr:to>
      <xdr:col>45</xdr:col>
      <xdr:colOff>177800</xdr:colOff>
      <xdr:row>54</xdr:row>
      <xdr:rowOff>124079</xdr:rowOff>
    </xdr:to>
    <xdr:cxnSp macro="">
      <xdr:nvCxnSpPr>
        <xdr:cNvPr id="361" name="直線コネクタ 360"/>
        <xdr:cNvCxnSpPr/>
      </xdr:nvCxnSpPr>
      <xdr:spPr>
        <a:xfrm>
          <a:off x="7861300" y="8635717"/>
          <a:ext cx="889000" cy="74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63217</xdr:rowOff>
    </xdr:from>
    <xdr:to>
      <xdr:col>41</xdr:col>
      <xdr:colOff>50800</xdr:colOff>
      <xdr:row>54</xdr:row>
      <xdr:rowOff>160895</xdr:rowOff>
    </xdr:to>
    <xdr:cxnSp macro="">
      <xdr:nvCxnSpPr>
        <xdr:cNvPr id="364" name="直線コネクタ 363"/>
        <xdr:cNvCxnSpPr/>
      </xdr:nvCxnSpPr>
      <xdr:spPr>
        <a:xfrm flipV="1">
          <a:off x="6972300" y="8635717"/>
          <a:ext cx="889000" cy="78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163151</xdr:rowOff>
    </xdr:from>
    <xdr:to>
      <xdr:col>55</xdr:col>
      <xdr:colOff>50800</xdr:colOff>
      <xdr:row>55</xdr:row>
      <xdr:rowOff>93301</xdr:rowOff>
    </xdr:to>
    <xdr:sp macro="" textlink="">
      <xdr:nvSpPr>
        <xdr:cNvPr id="374" name="楕円 373"/>
        <xdr:cNvSpPr/>
      </xdr:nvSpPr>
      <xdr:spPr>
        <a:xfrm>
          <a:off x="10426700" y="94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141578</xdr:rowOff>
    </xdr:from>
    <xdr:ext cx="534377" cy="259045"/>
    <xdr:sp macro="" textlink="">
      <xdr:nvSpPr>
        <xdr:cNvPr id="375" name="普通建設事業費該当値テキスト"/>
        <xdr:cNvSpPr txBox="1"/>
      </xdr:nvSpPr>
      <xdr:spPr>
        <a:xfrm>
          <a:off x="10528300" y="939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58997</xdr:rowOff>
    </xdr:from>
    <xdr:to>
      <xdr:col>50</xdr:col>
      <xdr:colOff>165100</xdr:colOff>
      <xdr:row>55</xdr:row>
      <xdr:rowOff>160597</xdr:rowOff>
    </xdr:to>
    <xdr:sp macro="" textlink="">
      <xdr:nvSpPr>
        <xdr:cNvPr id="376" name="楕円 375"/>
        <xdr:cNvSpPr/>
      </xdr:nvSpPr>
      <xdr:spPr>
        <a:xfrm>
          <a:off x="9588500" y="94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151724</xdr:rowOff>
    </xdr:from>
    <xdr:ext cx="534377" cy="259045"/>
    <xdr:sp macro="" textlink="">
      <xdr:nvSpPr>
        <xdr:cNvPr id="377" name="テキスト ボックス 376"/>
        <xdr:cNvSpPr txBox="1"/>
      </xdr:nvSpPr>
      <xdr:spPr>
        <a:xfrm>
          <a:off x="9372111" y="95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73279</xdr:rowOff>
    </xdr:from>
    <xdr:to>
      <xdr:col>46</xdr:col>
      <xdr:colOff>38100</xdr:colOff>
      <xdr:row>55</xdr:row>
      <xdr:rowOff>3429</xdr:rowOff>
    </xdr:to>
    <xdr:sp macro="" textlink="">
      <xdr:nvSpPr>
        <xdr:cNvPr id="378" name="楕円 377"/>
        <xdr:cNvSpPr/>
      </xdr:nvSpPr>
      <xdr:spPr>
        <a:xfrm>
          <a:off x="8699500" y="93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166006</xdr:rowOff>
    </xdr:from>
    <xdr:ext cx="534377" cy="259045"/>
    <xdr:sp macro="" textlink="">
      <xdr:nvSpPr>
        <xdr:cNvPr id="379" name="テキスト ボックス 378"/>
        <xdr:cNvSpPr txBox="1"/>
      </xdr:nvSpPr>
      <xdr:spPr>
        <a:xfrm>
          <a:off x="8483111" y="94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12417</xdr:rowOff>
    </xdr:from>
    <xdr:to>
      <xdr:col>41</xdr:col>
      <xdr:colOff>101600</xdr:colOff>
      <xdr:row>50</xdr:row>
      <xdr:rowOff>114017</xdr:rowOff>
    </xdr:to>
    <xdr:sp macro="" textlink="">
      <xdr:nvSpPr>
        <xdr:cNvPr id="380" name="楕円 379"/>
        <xdr:cNvSpPr/>
      </xdr:nvSpPr>
      <xdr:spPr>
        <a:xfrm>
          <a:off x="7810500" y="858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130544</xdr:rowOff>
    </xdr:from>
    <xdr:ext cx="599010" cy="259045"/>
    <xdr:sp macro="" textlink="">
      <xdr:nvSpPr>
        <xdr:cNvPr id="381" name="テキスト ボックス 380"/>
        <xdr:cNvSpPr txBox="1"/>
      </xdr:nvSpPr>
      <xdr:spPr>
        <a:xfrm>
          <a:off x="7561795" y="83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110095</xdr:rowOff>
    </xdr:from>
    <xdr:to>
      <xdr:col>36</xdr:col>
      <xdr:colOff>165100</xdr:colOff>
      <xdr:row>55</xdr:row>
      <xdr:rowOff>40245</xdr:rowOff>
    </xdr:to>
    <xdr:sp macro="" textlink="">
      <xdr:nvSpPr>
        <xdr:cNvPr id="382" name="楕円 381"/>
        <xdr:cNvSpPr/>
      </xdr:nvSpPr>
      <xdr:spPr>
        <a:xfrm>
          <a:off x="6921500" y="93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56772</xdr:rowOff>
    </xdr:from>
    <xdr:ext cx="534377" cy="259045"/>
    <xdr:sp macro="" textlink="">
      <xdr:nvSpPr>
        <xdr:cNvPr id="383" name="テキスト ボックス 382"/>
        <xdr:cNvSpPr txBox="1"/>
      </xdr:nvSpPr>
      <xdr:spPr>
        <a:xfrm>
          <a:off x="6705111" y="9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43067</xdr:rowOff>
    </xdr:from>
    <xdr:to>
      <xdr:col>55</xdr:col>
      <xdr:colOff>0</xdr:colOff>
      <xdr:row>79</xdr:row>
      <xdr:rowOff>74200</xdr:rowOff>
    </xdr:to>
    <xdr:cxnSp macro="">
      <xdr:nvCxnSpPr>
        <xdr:cNvPr id="414" name="直線コネクタ 413"/>
        <xdr:cNvCxnSpPr/>
      </xdr:nvCxnSpPr>
      <xdr:spPr>
        <a:xfrm flipV="1">
          <a:off x="9639300" y="13587617"/>
          <a:ext cx="838200" cy="3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121565</xdr:rowOff>
    </xdr:from>
    <xdr:to>
      <xdr:col>50</xdr:col>
      <xdr:colOff>114300</xdr:colOff>
      <xdr:row>79</xdr:row>
      <xdr:rowOff>74200</xdr:rowOff>
    </xdr:to>
    <xdr:cxnSp macro="">
      <xdr:nvCxnSpPr>
        <xdr:cNvPr id="417" name="直線コネクタ 416"/>
        <xdr:cNvCxnSpPr/>
      </xdr:nvCxnSpPr>
      <xdr:spPr>
        <a:xfrm>
          <a:off x="8750300" y="13323215"/>
          <a:ext cx="889000" cy="29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121565</xdr:rowOff>
    </xdr:from>
    <xdr:to>
      <xdr:col>45</xdr:col>
      <xdr:colOff>177800</xdr:colOff>
      <xdr:row>77</xdr:row>
      <xdr:rowOff>142531</xdr:rowOff>
    </xdr:to>
    <xdr:cxnSp macro="">
      <xdr:nvCxnSpPr>
        <xdr:cNvPr id="420" name="直線コネクタ 419"/>
        <xdr:cNvCxnSpPr/>
      </xdr:nvCxnSpPr>
      <xdr:spPr>
        <a:xfrm flipV="1">
          <a:off x="7861300" y="13323215"/>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163717</xdr:rowOff>
    </xdr:from>
    <xdr:to>
      <xdr:col>55</xdr:col>
      <xdr:colOff>50800</xdr:colOff>
      <xdr:row>79</xdr:row>
      <xdr:rowOff>93867</xdr:rowOff>
    </xdr:to>
    <xdr:sp macro="" textlink="">
      <xdr:nvSpPr>
        <xdr:cNvPr id="430" name="楕円 429"/>
        <xdr:cNvSpPr/>
      </xdr:nvSpPr>
      <xdr:spPr>
        <a:xfrm>
          <a:off x="10426700" y="13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78644</xdr:rowOff>
    </xdr:from>
    <xdr:ext cx="469744" cy="259045"/>
    <xdr:sp macro="" textlink="">
      <xdr:nvSpPr>
        <xdr:cNvPr id="431" name="普通建設事業費 （ うち新規整備　）該当値テキスト"/>
        <xdr:cNvSpPr txBox="1"/>
      </xdr:nvSpPr>
      <xdr:spPr>
        <a:xfrm>
          <a:off x="10528300" y="1345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23400</xdr:rowOff>
    </xdr:from>
    <xdr:to>
      <xdr:col>50</xdr:col>
      <xdr:colOff>165100</xdr:colOff>
      <xdr:row>79</xdr:row>
      <xdr:rowOff>125000</xdr:rowOff>
    </xdr:to>
    <xdr:sp macro="" textlink="">
      <xdr:nvSpPr>
        <xdr:cNvPr id="432" name="楕円 431"/>
        <xdr:cNvSpPr/>
      </xdr:nvSpPr>
      <xdr:spPr>
        <a:xfrm>
          <a:off x="9588500" y="135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116127</xdr:rowOff>
    </xdr:from>
    <xdr:ext cx="469744" cy="259045"/>
    <xdr:sp macro="" textlink="">
      <xdr:nvSpPr>
        <xdr:cNvPr id="433" name="テキスト ボックス 432"/>
        <xdr:cNvSpPr txBox="1"/>
      </xdr:nvSpPr>
      <xdr:spPr>
        <a:xfrm>
          <a:off x="9404428" y="136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70765</xdr:rowOff>
    </xdr:from>
    <xdr:to>
      <xdr:col>46</xdr:col>
      <xdr:colOff>38100</xdr:colOff>
      <xdr:row>78</xdr:row>
      <xdr:rowOff>915</xdr:rowOff>
    </xdr:to>
    <xdr:sp macro="" textlink="">
      <xdr:nvSpPr>
        <xdr:cNvPr id="434" name="楕円 433"/>
        <xdr:cNvSpPr/>
      </xdr:nvSpPr>
      <xdr:spPr>
        <a:xfrm>
          <a:off x="8699500" y="132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163492</xdr:rowOff>
    </xdr:from>
    <xdr:ext cx="534377" cy="259045"/>
    <xdr:sp macro="" textlink="">
      <xdr:nvSpPr>
        <xdr:cNvPr id="435" name="テキスト ボックス 434"/>
        <xdr:cNvSpPr txBox="1"/>
      </xdr:nvSpPr>
      <xdr:spPr>
        <a:xfrm>
          <a:off x="8483111" y="1336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91731</xdr:rowOff>
    </xdr:from>
    <xdr:to>
      <xdr:col>41</xdr:col>
      <xdr:colOff>101600</xdr:colOff>
      <xdr:row>78</xdr:row>
      <xdr:rowOff>21881</xdr:rowOff>
    </xdr:to>
    <xdr:sp macro="" textlink="">
      <xdr:nvSpPr>
        <xdr:cNvPr id="436" name="楕円 435"/>
        <xdr:cNvSpPr/>
      </xdr:nvSpPr>
      <xdr:spPr>
        <a:xfrm>
          <a:off x="7810500" y="1329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13008</xdr:rowOff>
    </xdr:from>
    <xdr:ext cx="534377" cy="259045"/>
    <xdr:sp macro="" textlink="">
      <xdr:nvSpPr>
        <xdr:cNvPr id="437" name="テキスト ボックス 436"/>
        <xdr:cNvSpPr txBox="1"/>
      </xdr:nvSpPr>
      <xdr:spPr>
        <a:xfrm>
          <a:off x="7594111" y="1338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118618</xdr:rowOff>
    </xdr:from>
    <xdr:to>
      <xdr:col>55</xdr:col>
      <xdr:colOff>0</xdr:colOff>
      <xdr:row>95</xdr:row>
      <xdr:rowOff>143993</xdr:rowOff>
    </xdr:to>
    <xdr:cxnSp macro="">
      <xdr:nvCxnSpPr>
        <xdr:cNvPr id="466" name="直線コネクタ 465"/>
        <xdr:cNvCxnSpPr/>
      </xdr:nvCxnSpPr>
      <xdr:spPr>
        <a:xfrm flipV="1">
          <a:off x="9639300" y="16406368"/>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143993</xdr:rowOff>
    </xdr:from>
    <xdr:to>
      <xdr:col>50</xdr:col>
      <xdr:colOff>114300</xdr:colOff>
      <xdr:row>97</xdr:row>
      <xdr:rowOff>1232</xdr:rowOff>
    </xdr:to>
    <xdr:cxnSp macro="">
      <xdr:nvCxnSpPr>
        <xdr:cNvPr id="469" name="直線コネクタ 468"/>
        <xdr:cNvCxnSpPr/>
      </xdr:nvCxnSpPr>
      <xdr:spPr>
        <a:xfrm flipV="1">
          <a:off x="8750300" y="16431743"/>
          <a:ext cx="889000" cy="2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104000</xdr:rowOff>
    </xdr:from>
    <xdr:to>
      <xdr:col>45</xdr:col>
      <xdr:colOff>177800</xdr:colOff>
      <xdr:row>97</xdr:row>
      <xdr:rowOff>1232</xdr:rowOff>
    </xdr:to>
    <xdr:cxnSp macro="">
      <xdr:nvCxnSpPr>
        <xdr:cNvPr id="472" name="直線コネクタ 471"/>
        <xdr:cNvCxnSpPr/>
      </xdr:nvCxnSpPr>
      <xdr:spPr>
        <a:xfrm>
          <a:off x="7861300" y="15705950"/>
          <a:ext cx="889000" cy="92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67818</xdr:rowOff>
    </xdr:from>
    <xdr:to>
      <xdr:col>55</xdr:col>
      <xdr:colOff>50800</xdr:colOff>
      <xdr:row>95</xdr:row>
      <xdr:rowOff>169418</xdr:rowOff>
    </xdr:to>
    <xdr:sp macro="" textlink="">
      <xdr:nvSpPr>
        <xdr:cNvPr id="482" name="楕円 481"/>
        <xdr:cNvSpPr/>
      </xdr:nvSpPr>
      <xdr:spPr>
        <a:xfrm>
          <a:off x="10426700" y="163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90695</xdr:rowOff>
    </xdr:from>
    <xdr:ext cx="534377" cy="259045"/>
    <xdr:sp macro="" textlink="">
      <xdr:nvSpPr>
        <xdr:cNvPr id="483" name="普通建設事業費 （ うち更新整備　）該当値テキスト"/>
        <xdr:cNvSpPr txBox="1"/>
      </xdr:nvSpPr>
      <xdr:spPr>
        <a:xfrm>
          <a:off x="10528300" y="162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93193</xdr:rowOff>
    </xdr:from>
    <xdr:to>
      <xdr:col>50</xdr:col>
      <xdr:colOff>165100</xdr:colOff>
      <xdr:row>96</xdr:row>
      <xdr:rowOff>23343</xdr:rowOff>
    </xdr:to>
    <xdr:sp macro="" textlink="">
      <xdr:nvSpPr>
        <xdr:cNvPr id="484" name="楕円 483"/>
        <xdr:cNvSpPr/>
      </xdr:nvSpPr>
      <xdr:spPr>
        <a:xfrm>
          <a:off x="9588500" y="163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39870</xdr:rowOff>
    </xdr:from>
    <xdr:ext cx="534377" cy="259045"/>
    <xdr:sp macro="" textlink="">
      <xdr:nvSpPr>
        <xdr:cNvPr id="485" name="テキスト ボックス 484"/>
        <xdr:cNvSpPr txBox="1"/>
      </xdr:nvSpPr>
      <xdr:spPr>
        <a:xfrm>
          <a:off x="9372111" y="161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121882</xdr:rowOff>
    </xdr:from>
    <xdr:to>
      <xdr:col>46</xdr:col>
      <xdr:colOff>38100</xdr:colOff>
      <xdr:row>97</xdr:row>
      <xdr:rowOff>52032</xdr:rowOff>
    </xdr:to>
    <xdr:sp macro="" textlink="">
      <xdr:nvSpPr>
        <xdr:cNvPr id="486" name="楕円 485"/>
        <xdr:cNvSpPr/>
      </xdr:nvSpPr>
      <xdr:spPr>
        <a:xfrm>
          <a:off x="8699500" y="165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68559</xdr:rowOff>
    </xdr:from>
    <xdr:ext cx="534377" cy="259045"/>
    <xdr:sp macro="" textlink="">
      <xdr:nvSpPr>
        <xdr:cNvPr id="487" name="テキスト ボックス 486"/>
        <xdr:cNvSpPr txBox="1"/>
      </xdr:nvSpPr>
      <xdr:spPr>
        <a:xfrm>
          <a:off x="8483111" y="163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53200</xdr:rowOff>
    </xdr:from>
    <xdr:to>
      <xdr:col>41</xdr:col>
      <xdr:colOff>101600</xdr:colOff>
      <xdr:row>91</xdr:row>
      <xdr:rowOff>154800</xdr:rowOff>
    </xdr:to>
    <xdr:sp macro="" textlink="">
      <xdr:nvSpPr>
        <xdr:cNvPr id="488" name="楕円 487"/>
        <xdr:cNvSpPr/>
      </xdr:nvSpPr>
      <xdr:spPr>
        <a:xfrm>
          <a:off x="7810500" y="156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171327</xdr:rowOff>
    </xdr:from>
    <xdr:ext cx="599010" cy="259045"/>
    <xdr:sp macro="" textlink="">
      <xdr:nvSpPr>
        <xdr:cNvPr id="489" name="テキスト ボックス 488"/>
        <xdr:cNvSpPr txBox="1"/>
      </xdr:nvSpPr>
      <xdr:spPr>
        <a:xfrm>
          <a:off x="7561795" y="1543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97360</xdr:rowOff>
    </xdr:from>
    <xdr:to>
      <xdr:col>85</xdr:col>
      <xdr:colOff>127000</xdr:colOff>
      <xdr:row>39</xdr:row>
      <xdr:rowOff>74925</xdr:rowOff>
    </xdr:to>
    <xdr:cxnSp macro="">
      <xdr:nvCxnSpPr>
        <xdr:cNvPr id="520" name="直線コネクタ 519"/>
        <xdr:cNvCxnSpPr/>
      </xdr:nvCxnSpPr>
      <xdr:spPr>
        <a:xfrm flipV="1">
          <a:off x="15481300" y="6612460"/>
          <a:ext cx="838200" cy="1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137720</xdr:rowOff>
    </xdr:from>
    <xdr:ext cx="469744" cy="259045"/>
    <xdr:sp macro="" textlink="">
      <xdr:nvSpPr>
        <xdr:cNvPr id="521" name="災害復旧事業費平均値テキスト"/>
        <xdr:cNvSpPr txBox="1"/>
      </xdr:nvSpPr>
      <xdr:spPr>
        <a:xfrm>
          <a:off x="16370300" y="6652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74925</xdr:rowOff>
    </xdr:from>
    <xdr:to>
      <xdr:col>81</xdr:col>
      <xdr:colOff>50800</xdr:colOff>
      <xdr:row>39</xdr:row>
      <xdr:rowOff>85783</xdr:rowOff>
    </xdr:to>
    <xdr:cxnSp macro="">
      <xdr:nvCxnSpPr>
        <xdr:cNvPr id="523" name="直線コネクタ 522"/>
        <xdr:cNvCxnSpPr/>
      </xdr:nvCxnSpPr>
      <xdr:spPr>
        <a:xfrm flipV="1">
          <a:off x="14592300" y="6761475"/>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163213</xdr:rowOff>
    </xdr:from>
    <xdr:to>
      <xdr:col>76</xdr:col>
      <xdr:colOff>114300</xdr:colOff>
      <xdr:row>39</xdr:row>
      <xdr:rowOff>85783</xdr:rowOff>
    </xdr:to>
    <xdr:cxnSp macro="">
      <xdr:nvCxnSpPr>
        <xdr:cNvPr id="526" name="直線コネクタ 525"/>
        <xdr:cNvCxnSpPr/>
      </xdr:nvCxnSpPr>
      <xdr:spPr>
        <a:xfrm>
          <a:off x="13703300" y="6678313"/>
          <a:ext cx="889000" cy="9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163213</xdr:rowOff>
    </xdr:from>
    <xdr:to>
      <xdr:col>71</xdr:col>
      <xdr:colOff>177800</xdr:colOff>
      <xdr:row>39</xdr:row>
      <xdr:rowOff>49419</xdr:rowOff>
    </xdr:to>
    <xdr:cxnSp macro="">
      <xdr:nvCxnSpPr>
        <xdr:cNvPr id="529" name="直線コネクタ 528"/>
        <xdr:cNvCxnSpPr/>
      </xdr:nvCxnSpPr>
      <xdr:spPr>
        <a:xfrm flipV="1">
          <a:off x="12814300" y="6678313"/>
          <a:ext cx="889000" cy="5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31" name="テキスト ボックス 530"/>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46560</xdr:rowOff>
    </xdr:from>
    <xdr:to>
      <xdr:col>85</xdr:col>
      <xdr:colOff>177800</xdr:colOff>
      <xdr:row>38</xdr:row>
      <xdr:rowOff>148160</xdr:rowOff>
    </xdr:to>
    <xdr:sp macro="" textlink="">
      <xdr:nvSpPr>
        <xdr:cNvPr id="539" name="楕円 538"/>
        <xdr:cNvSpPr/>
      </xdr:nvSpPr>
      <xdr:spPr>
        <a:xfrm>
          <a:off x="16268700" y="65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69437</xdr:rowOff>
    </xdr:from>
    <xdr:ext cx="534377" cy="259045"/>
    <xdr:sp macro="" textlink="">
      <xdr:nvSpPr>
        <xdr:cNvPr id="540" name="災害復旧事業費該当値テキスト"/>
        <xdr:cNvSpPr txBox="1"/>
      </xdr:nvSpPr>
      <xdr:spPr>
        <a:xfrm>
          <a:off x="16370300" y="641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24125</xdr:rowOff>
    </xdr:from>
    <xdr:to>
      <xdr:col>81</xdr:col>
      <xdr:colOff>101600</xdr:colOff>
      <xdr:row>39</xdr:row>
      <xdr:rowOff>125725</xdr:rowOff>
    </xdr:to>
    <xdr:sp macro="" textlink="">
      <xdr:nvSpPr>
        <xdr:cNvPr id="541" name="楕円 540"/>
        <xdr:cNvSpPr/>
      </xdr:nvSpPr>
      <xdr:spPr>
        <a:xfrm>
          <a:off x="15430500" y="67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116852</xdr:rowOff>
    </xdr:from>
    <xdr:ext cx="469744" cy="259045"/>
    <xdr:sp macro="" textlink="">
      <xdr:nvSpPr>
        <xdr:cNvPr id="542" name="テキスト ボックス 541"/>
        <xdr:cNvSpPr txBox="1"/>
      </xdr:nvSpPr>
      <xdr:spPr>
        <a:xfrm>
          <a:off x="15246428" y="680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34983</xdr:rowOff>
    </xdr:from>
    <xdr:to>
      <xdr:col>76</xdr:col>
      <xdr:colOff>165100</xdr:colOff>
      <xdr:row>39</xdr:row>
      <xdr:rowOff>136583</xdr:rowOff>
    </xdr:to>
    <xdr:sp macro="" textlink="">
      <xdr:nvSpPr>
        <xdr:cNvPr id="543" name="楕円 542"/>
        <xdr:cNvSpPr/>
      </xdr:nvSpPr>
      <xdr:spPr>
        <a:xfrm>
          <a:off x="14541500" y="67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127710</xdr:rowOff>
    </xdr:from>
    <xdr:ext cx="378565" cy="259045"/>
    <xdr:sp macro="" textlink="">
      <xdr:nvSpPr>
        <xdr:cNvPr id="544" name="テキスト ボックス 543"/>
        <xdr:cNvSpPr txBox="1"/>
      </xdr:nvSpPr>
      <xdr:spPr>
        <a:xfrm>
          <a:off x="14403017" y="6814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112413</xdr:rowOff>
    </xdr:from>
    <xdr:to>
      <xdr:col>72</xdr:col>
      <xdr:colOff>38100</xdr:colOff>
      <xdr:row>39</xdr:row>
      <xdr:rowOff>42563</xdr:rowOff>
    </xdr:to>
    <xdr:sp macro="" textlink="">
      <xdr:nvSpPr>
        <xdr:cNvPr id="545" name="楕円 544"/>
        <xdr:cNvSpPr/>
      </xdr:nvSpPr>
      <xdr:spPr>
        <a:xfrm>
          <a:off x="13652500" y="662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59090</xdr:rowOff>
    </xdr:from>
    <xdr:ext cx="469744" cy="259045"/>
    <xdr:sp macro="" textlink="">
      <xdr:nvSpPr>
        <xdr:cNvPr id="546" name="テキスト ボックス 545"/>
        <xdr:cNvSpPr txBox="1"/>
      </xdr:nvSpPr>
      <xdr:spPr>
        <a:xfrm>
          <a:off x="13468428" y="640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170069</xdr:rowOff>
    </xdr:from>
    <xdr:to>
      <xdr:col>67</xdr:col>
      <xdr:colOff>101600</xdr:colOff>
      <xdr:row>39</xdr:row>
      <xdr:rowOff>100219</xdr:rowOff>
    </xdr:to>
    <xdr:sp macro="" textlink="">
      <xdr:nvSpPr>
        <xdr:cNvPr id="547" name="楕円 546"/>
        <xdr:cNvSpPr/>
      </xdr:nvSpPr>
      <xdr:spPr>
        <a:xfrm>
          <a:off x="12763500" y="66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91346</xdr:rowOff>
    </xdr:from>
    <xdr:ext cx="469744" cy="259045"/>
    <xdr:sp macro="" textlink="">
      <xdr:nvSpPr>
        <xdr:cNvPr id="548" name="テキスト ボックス 547"/>
        <xdr:cNvSpPr txBox="1"/>
      </xdr:nvSpPr>
      <xdr:spPr>
        <a:xfrm>
          <a:off x="12579428" y="677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29896</xdr:rowOff>
    </xdr:from>
    <xdr:to>
      <xdr:col>85</xdr:col>
      <xdr:colOff>127000</xdr:colOff>
      <xdr:row>73</xdr:row>
      <xdr:rowOff>89522</xdr:rowOff>
    </xdr:to>
    <xdr:cxnSp macro="">
      <xdr:nvCxnSpPr>
        <xdr:cNvPr id="626" name="直線コネクタ 625"/>
        <xdr:cNvCxnSpPr/>
      </xdr:nvCxnSpPr>
      <xdr:spPr>
        <a:xfrm flipV="1">
          <a:off x="15481300" y="12545746"/>
          <a:ext cx="8382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26568</xdr:rowOff>
    </xdr:from>
    <xdr:to>
      <xdr:col>81</xdr:col>
      <xdr:colOff>50800</xdr:colOff>
      <xdr:row>73</xdr:row>
      <xdr:rowOff>89522</xdr:rowOff>
    </xdr:to>
    <xdr:cxnSp macro="">
      <xdr:nvCxnSpPr>
        <xdr:cNvPr id="629" name="直線コネクタ 628"/>
        <xdr:cNvCxnSpPr/>
      </xdr:nvCxnSpPr>
      <xdr:spPr>
        <a:xfrm>
          <a:off x="14592300" y="12542418"/>
          <a:ext cx="889000" cy="6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26568</xdr:rowOff>
    </xdr:from>
    <xdr:to>
      <xdr:col>76</xdr:col>
      <xdr:colOff>114300</xdr:colOff>
      <xdr:row>73</xdr:row>
      <xdr:rowOff>56566</xdr:rowOff>
    </xdr:to>
    <xdr:cxnSp macro="">
      <xdr:nvCxnSpPr>
        <xdr:cNvPr id="632" name="直線コネクタ 631"/>
        <xdr:cNvCxnSpPr/>
      </xdr:nvCxnSpPr>
      <xdr:spPr>
        <a:xfrm flipV="1">
          <a:off x="13703300" y="12542418"/>
          <a:ext cx="889000" cy="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23838</xdr:rowOff>
    </xdr:from>
    <xdr:to>
      <xdr:col>71</xdr:col>
      <xdr:colOff>177800</xdr:colOff>
      <xdr:row>73</xdr:row>
      <xdr:rowOff>56566</xdr:rowOff>
    </xdr:to>
    <xdr:cxnSp macro="">
      <xdr:nvCxnSpPr>
        <xdr:cNvPr id="635" name="直線コネクタ 634"/>
        <xdr:cNvCxnSpPr/>
      </xdr:nvCxnSpPr>
      <xdr:spPr>
        <a:xfrm>
          <a:off x="12814300" y="12539688"/>
          <a:ext cx="8890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150546</xdr:rowOff>
    </xdr:from>
    <xdr:to>
      <xdr:col>85</xdr:col>
      <xdr:colOff>177800</xdr:colOff>
      <xdr:row>73</xdr:row>
      <xdr:rowOff>80696</xdr:rowOff>
    </xdr:to>
    <xdr:sp macro="" textlink="">
      <xdr:nvSpPr>
        <xdr:cNvPr id="645" name="楕円 644"/>
        <xdr:cNvSpPr/>
      </xdr:nvSpPr>
      <xdr:spPr>
        <a:xfrm>
          <a:off x="16268700" y="124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1973</xdr:rowOff>
    </xdr:from>
    <xdr:ext cx="534377" cy="259045"/>
    <xdr:sp macro="" textlink="">
      <xdr:nvSpPr>
        <xdr:cNvPr id="646" name="公債費該当値テキスト"/>
        <xdr:cNvSpPr txBox="1"/>
      </xdr:nvSpPr>
      <xdr:spPr>
        <a:xfrm>
          <a:off x="16370300" y="1234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38722</xdr:rowOff>
    </xdr:from>
    <xdr:to>
      <xdr:col>81</xdr:col>
      <xdr:colOff>101600</xdr:colOff>
      <xdr:row>73</xdr:row>
      <xdr:rowOff>140322</xdr:rowOff>
    </xdr:to>
    <xdr:sp macro="" textlink="">
      <xdr:nvSpPr>
        <xdr:cNvPr id="647" name="楕円 646"/>
        <xdr:cNvSpPr/>
      </xdr:nvSpPr>
      <xdr:spPr>
        <a:xfrm>
          <a:off x="15430500" y="125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156849</xdr:rowOff>
    </xdr:from>
    <xdr:ext cx="534377" cy="259045"/>
    <xdr:sp macro="" textlink="">
      <xdr:nvSpPr>
        <xdr:cNvPr id="648" name="テキスト ボックス 647"/>
        <xdr:cNvSpPr txBox="1"/>
      </xdr:nvSpPr>
      <xdr:spPr>
        <a:xfrm>
          <a:off x="15214111" y="123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147218</xdr:rowOff>
    </xdr:from>
    <xdr:to>
      <xdr:col>76</xdr:col>
      <xdr:colOff>165100</xdr:colOff>
      <xdr:row>73</xdr:row>
      <xdr:rowOff>77368</xdr:rowOff>
    </xdr:to>
    <xdr:sp macro="" textlink="">
      <xdr:nvSpPr>
        <xdr:cNvPr id="649" name="楕円 648"/>
        <xdr:cNvSpPr/>
      </xdr:nvSpPr>
      <xdr:spPr>
        <a:xfrm>
          <a:off x="14541500" y="124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93895</xdr:rowOff>
    </xdr:from>
    <xdr:ext cx="534377" cy="259045"/>
    <xdr:sp macro="" textlink="">
      <xdr:nvSpPr>
        <xdr:cNvPr id="650" name="テキスト ボックス 649"/>
        <xdr:cNvSpPr txBox="1"/>
      </xdr:nvSpPr>
      <xdr:spPr>
        <a:xfrm>
          <a:off x="14325111" y="122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5766</xdr:rowOff>
    </xdr:from>
    <xdr:to>
      <xdr:col>72</xdr:col>
      <xdr:colOff>38100</xdr:colOff>
      <xdr:row>73</xdr:row>
      <xdr:rowOff>107366</xdr:rowOff>
    </xdr:to>
    <xdr:sp macro="" textlink="">
      <xdr:nvSpPr>
        <xdr:cNvPr id="651" name="楕円 650"/>
        <xdr:cNvSpPr/>
      </xdr:nvSpPr>
      <xdr:spPr>
        <a:xfrm>
          <a:off x="13652500" y="1252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123893</xdr:rowOff>
    </xdr:from>
    <xdr:ext cx="534377" cy="259045"/>
    <xdr:sp macro="" textlink="">
      <xdr:nvSpPr>
        <xdr:cNvPr id="652" name="テキスト ボックス 651"/>
        <xdr:cNvSpPr txBox="1"/>
      </xdr:nvSpPr>
      <xdr:spPr>
        <a:xfrm>
          <a:off x="13436111" y="122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144488</xdr:rowOff>
    </xdr:from>
    <xdr:to>
      <xdr:col>67</xdr:col>
      <xdr:colOff>101600</xdr:colOff>
      <xdr:row>73</xdr:row>
      <xdr:rowOff>74638</xdr:rowOff>
    </xdr:to>
    <xdr:sp macro="" textlink="">
      <xdr:nvSpPr>
        <xdr:cNvPr id="653" name="楕円 652"/>
        <xdr:cNvSpPr/>
      </xdr:nvSpPr>
      <xdr:spPr>
        <a:xfrm>
          <a:off x="12763500" y="124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91165</xdr:rowOff>
    </xdr:from>
    <xdr:ext cx="534377" cy="259045"/>
    <xdr:sp macro="" textlink="">
      <xdr:nvSpPr>
        <xdr:cNvPr id="654" name="テキスト ボックス 653"/>
        <xdr:cNvSpPr txBox="1"/>
      </xdr:nvSpPr>
      <xdr:spPr>
        <a:xfrm>
          <a:off x="12547111" y="122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116565</xdr:rowOff>
    </xdr:from>
    <xdr:to>
      <xdr:col>85</xdr:col>
      <xdr:colOff>127000</xdr:colOff>
      <xdr:row>96</xdr:row>
      <xdr:rowOff>127195</xdr:rowOff>
    </xdr:to>
    <xdr:cxnSp macro="">
      <xdr:nvCxnSpPr>
        <xdr:cNvPr id="681" name="直線コネクタ 680"/>
        <xdr:cNvCxnSpPr/>
      </xdr:nvCxnSpPr>
      <xdr:spPr>
        <a:xfrm>
          <a:off x="15481300" y="16232865"/>
          <a:ext cx="838200" cy="3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20165</xdr:rowOff>
    </xdr:from>
    <xdr:to>
      <xdr:col>81</xdr:col>
      <xdr:colOff>50800</xdr:colOff>
      <xdr:row>94</xdr:row>
      <xdr:rowOff>116565</xdr:rowOff>
    </xdr:to>
    <xdr:cxnSp macro="">
      <xdr:nvCxnSpPr>
        <xdr:cNvPr id="684" name="直線コネクタ 683"/>
        <xdr:cNvCxnSpPr/>
      </xdr:nvCxnSpPr>
      <xdr:spPr>
        <a:xfrm>
          <a:off x="14592300" y="16136465"/>
          <a:ext cx="889000" cy="9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20165</xdr:rowOff>
    </xdr:from>
    <xdr:to>
      <xdr:col>76</xdr:col>
      <xdr:colOff>114300</xdr:colOff>
      <xdr:row>95</xdr:row>
      <xdr:rowOff>4118</xdr:rowOff>
    </xdr:to>
    <xdr:cxnSp macro="">
      <xdr:nvCxnSpPr>
        <xdr:cNvPr id="687" name="直線コネクタ 686"/>
        <xdr:cNvCxnSpPr/>
      </xdr:nvCxnSpPr>
      <xdr:spPr>
        <a:xfrm flipV="1">
          <a:off x="13703300" y="16136465"/>
          <a:ext cx="889000" cy="15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9" name="テキスト ボックス 688"/>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62708</xdr:rowOff>
    </xdr:from>
    <xdr:to>
      <xdr:col>71</xdr:col>
      <xdr:colOff>177800</xdr:colOff>
      <xdr:row>95</xdr:row>
      <xdr:rowOff>4118</xdr:rowOff>
    </xdr:to>
    <xdr:cxnSp macro="">
      <xdr:nvCxnSpPr>
        <xdr:cNvPr id="690" name="直線コネクタ 689"/>
        <xdr:cNvCxnSpPr/>
      </xdr:nvCxnSpPr>
      <xdr:spPr>
        <a:xfrm>
          <a:off x="12814300" y="16179008"/>
          <a:ext cx="889000" cy="1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2" name="テキスト ボックス 691"/>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76395</xdr:rowOff>
    </xdr:from>
    <xdr:to>
      <xdr:col>85</xdr:col>
      <xdr:colOff>177800</xdr:colOff>
      <xdr:row>97</xdr:row>
      <xdr:rowOff>6545</xdr:rowOff>
    </xdr:to>
    <xdr:sp macro="" textlink="">
      <xdr:nvSpPr>
        <xdr:cNvPr id="700" name="楕円 699"/>
        <xdr:cNvSpPr/>
      </xdr:nvSpPr>
      <xdr:spPr>
        <a:xfrm>
          <a:off x="16268700" y="165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54822</xdr:rowOff>
    </xdr:from>
    <xdr:ext cx="534377" cy="259045"/>
    <xdr:sp macro="" textlink="">
      <xdr:nvSpPr>
        <xdr:cNvPr id="701" name="積立金該当値テキスト"/>
        <xdr:cNvSpPr txBox="1"/>
      </xdr:nvSpPr>
      <xdr:spPr>
        <a:xfrm>
          <a:off x="16370300" y="1651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65765</xdr:rowOff>
    </xdr:from>
    <xdr:to>
      <xdr:col>81</xdr:col>
      <xdr:colOff>101600</xdr:colOff>
      <xdr:row>94</xdr:row>
      <xdr:rowOff>167365</xdr:rowOff>
    </xdr:to>
    <xdr:sp macro="" textlink="">
      <xdr:nvSpPr>
        <xdr:cNvPr id="702" name="楕円 701"/>
        <xdr:cNvSpPr/>
      </xdr:nvSpPr>
      <xdr:spPr>
        <a:xfrm>
          <a:off x="15430500" y="161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12442</xdr:rowOff>
    </xdr:from>
    <xdr:ext cx="534377" cy="259045"/>
    <xdr:sp macro="" textlink="">
      <xdr:nvSpPr>
        <xdr:cNvPr id="703" name="テキスト ボックス 702"/>
        <xdr:cNvSpPr txBox="1"/>
      </xdr:nvSpPr>
      <xdr:spPr>
        <a:xfrm>
          <a:off x="15214111" y="1595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140815</xdr:rowOff>
    </xdr:from>
    <xdr:to>
      <xdr:col>76</xdr:col>
      <xdr:colOff>165100</xdr:colOff>
      <xdr:row>94</xdr:row>
      <xdr:rowOff>70965</xdr:rowOff>
    </xdr:to>
    <xdr:sp macro="" textlink="">
      <xdr:nvSpPr>
        <xdr:cNvPr id="704" name="楕円 703"/>
        <xdr:cNvSpPr/>
      </xdr:nvSpPr>
      <xdr:spPr>
        <a:xfrm>
          <a:off x="14541500" y="160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87492</xdr:rowOff>
    </xdr:from>
    <xdr:ext cx="534377" cy="259045"/>
    <xdr:sp macro="" textlink="">
      <xdr:nvSpPr>
        <xdr:cNvPr id="705" name="テキスト ボックス 704"/>
        <xdr:cNvSpPr txBox="1"/>
      </xdr:nvSpPr>
      <xdr:spPr>
        <a:xfrm>
          <a:off x="14325111" y="1586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124768</xdr:rowOff>
    </xdr:from>
    <xdr:to>
      <xdr:col>72</xdr:col>
      <xdr:colOff>38100</xdr:colOff>
      <xdr:row>95</xdr:row>
      <xdr:rowOff>54918</xdr:rowOff>
    </xdr:to>
    <xdr:sp macro="" textlink="">
      <xdr:nvSpPr>
        <xdr:cNvPr id="706" name="楕円 705"/>
        <xdr:cNvSpPr/>
      </xdr:nvSpPr>
      <xdr:spPr>
        <a:xfrm>
          <a:off x="13652500" y="162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71445</xdr:rowOff>
    </xdr:from>
    <xdr:ext cx="534377" cy="259045"/>
    <xdr:sp macro="" textlink="">
      <xdr:nvSpPr>
        <xdr:cNvPr id="707" name="テキスト ボックス 706"/>
        <xdr:cNvSpPr txBox="1"/>
      </xdr:nvSpPr>
      <xdr:spPr>
        <a:xfrm>
          <a:off x="13436111" y="1601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11908</xdr:rowOff>
    </xdr:from>
    <xdr:to>
      <xdr:col>67</xdr:col>
      <xdr:colOff>101600</xdr:colOff>
      <xdr:row>94</xdr:row>
      <xdr:rowOff>113508</xdr:rowOff>
    </xdr:to>
    <xdr:sp macro="" textlink="">
      <xdr:nvSpPr>
        <xdr:cNvPr id="708" name="楕円 707"/>
        <xdr:cNvSpPr/>
      </xdr:nvSpPr>
      <xdr:spPr>
        <a:xfrm>
          <a:off x="12763500" y="161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130035</xdr:rowOff>
    </xdr:from>
    <xdr:ext cx="534377" cy="259045"/>
    <xdr:sp macro="" textlink="">
      <xdr:nvSpPr>
        <xdr:cNvPr id="709" name="テキスト ボックス 708"/>
        <xdr:cNvSpPr txBox="1"/>
      </xdr:nvSpPr>
      <xdr:spPr>
        <a:xfrm>
          <a:off x="12547111" y="1590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19431</xdr:rowOff>
    </xdr:from>
    <xdr:to>
      <xdr:col>116</xdr:col>
      <xdr:colOff>63500</xdr:colOff>
      <xdr:row>38</xdr:row>
      <xdr:rowOff>127762</xdr:rowOff>
    </xdr:to>
    <xdr:cxnSp macro="">
      <xdr:nvCxnSpPr>
        <xdr:cNvPr id="738" name="直線コネクタ 737"/>
        <xdr:cNvCxnSpPr/>
      </xdr:nvCxnSpPr>
      <xdr:spPr>
        <a:xfrm>
          <a:off x="21323300" y="6534531"/>
          <a:ext cx="838200" cy="10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19431</xdr:rowOff>
    </xdr:from>
    <xdr:to>
      <xdr:col>111</xdr:col>
      <xdr:colOff>177800</xdr:colOff>
      <xdr:row>38</xdr:row>
      <xdr:rowOff>169418</xdr:rowOff>
    </xdr:to>
    <xdr:cxnSp macro="">
      <xdr:nvCxnSpPr>
        <xdr:cNvPr id="741" name="直線コネクタ 740"/>
        <xdr:cNvCxnSpPr/>
      </xdr:nvCxnSpPr>
      <xdr:spPr>
        <a:xfrm flipV="1">
          <a:off x="20434300" y="6534531"/>
          <a:ext cx="889000" cy="1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159512</xdr:rowOff>
    </xdr:from>
    <xdr:to>
      <xdr:col>107</xdr:col>
      <xdr:colOff>50800</xdr:colOff>
      <xdr:row>38</xdr:row>
      <xdr:rowOff>169418</xdr:rowOff>
    </xdr:to>
    <xdr:cxnSp macro="">
      <xdr:nvCxnSpPr>
        <xdr:cNvPr id="744" name="直線コネクタ 743"/>
        <xdr:cNvCxnSpPr/>
      </xdr:nvCxnSpPr>
      <xdr:spPr>
        <a:xfrm>
          <a:off x="19545300" y="667461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159512</xdr:rowOff>
    </xdr:from>
    <xdr:to>
      <xdr:col>102</xdr:col>
      <xdr:colOff>114300</xdr:colOff>
      <xdr:row>39</xdr:row>
      <xdr:rowOff>38862</xdr:rowOff>
    </xdr:to>
    <xdr:cxnSp macro="">
      <xdr:nvCxnSpPr>
        <xdr:cNvPr id="747" name="直線コネクタ 746"/>
        <xdr:cNvCxnSpPr/>
      </xdr:nvCxnSpPr>
      <xdr:spPr>
        <a:xfrm flipV="1">
          <a:off x="18656300" y="6674612"/>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76962</xdr:rowOff>
    </xdr:from>
    <xdr:to>
      <xdr:col>116</xdr:col>
      <xdr:colOff>114300</xdr:colOff>
      <xdr:row>39</xdr:row>
      <xdr:rowOff>7112</xdr:rowOff>
    </xdr:to>
    <xdr:sp macro="" textlink="">
      <xdr:nvSpPr>
        <xdr:cNvPr id="757" name="楕円 756"/>
        <xdr:cNvSpPr/>
      </xdr:nvSpPr>
      <xdr:spPr>
        <a:xfrm>
          <a:off x="22110700" y="65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163339</xdr:rowOff>
    </xdr:from>
    <xdr:ext cx="378565" cy="259045"/>
    <xdr:sp macro="" textlink="">
      <xdr:nvSpPr>
        <xdr:cNvPr id="758" name="投資及び出資金該当値テキスト"/>
        <xdr:cNvSpPr txBox="1"/>
      </xdr:nvSpPr>
      <xdr:spPr>
        <a:xfrm>
          <a:off x="22212300"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140081</xdr:rowOff>
    </xdr:from>
    <xdr:to>
      <xdr:col>112</xdr:col>
      <xdr:colOff>38100</xdr:colOff>
      <xdr:row>38</xdr:row>
      <xdr:rowOff>70231</xdr:rowOff>
    </xdr:to>
    <xdr:sp macro="" textlink="">
      <xdr:nvSpPr>
        <xdr:cNvPr id="759" name="楕円 758"/>
        <xdr:cNvSpPr/>
      </xdr:nvSpPr>
      <xdr:spPr>
        <a:xfrm>
          <a:off x="21272500" y="64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61358</xdr:rowOff>
    </xdr:from>
    <xdr:ext cx="469744" cy="259045"/>
    <xdr:sp macro="" textlink="">
      <xdr:nvSpPr>
        <xdr:cNvPr id="760" name="テキスト ボックス 759"/>
        <xdr:cNvSpPr txBox="1"/>
      </xdr:nvSpPr>
      <xdr:spPr>
        <a:xfrm>
          <a:off x="21088428" y="657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118618</xdr:rowOff>
    </xdr:from>
    <xdr:to>
      <xdr:col>107</xdr:col>
      <xdr:colOff>101600</xdr:colOff>
      <xdr:row>39</xdr:row>
      <xdr:rowOff>48768</xdr:rowOff>
    </xdr:to>
    <xdr:sp macro="" textlink="">
      <xdr:nvSpPr>
        <xdr:cNvPr id="761" name="楕円 760"/>
        <xdr:cNvSpPr/>
      </xdr:nvSpPr>
      <xdr:spPr>
        <a:xfrm>
          <a:off x="20383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39895</xdr:rowOff>
    </xdr:from>
    <xdr:ext cx="378565" cy="259045"/>
    <xdr:sp macro="" textlink="">
      <xdr:nvSpPr>
        <xdr:cNvPr id="762" name="テキスト ボックス 761"/>
        <xdr:cNvSpPr txBox="1"/>
      </xdr:nvSpPr>
      <xdr:spPr>
        <a:xfrm>
          <a:off x="20245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108712</xdr:rowOff>
    </xdr:from>
    <xdr:to>
      <xdr:col>102</xdr:col>
      <xdr:colOff>165100</xdr:colOff>
      <xdr:row>39</xdr:row>
      <xdr:rowOff>38862</xdr:rowOff>
    </xdr:to>
    <xdr:sp macro="" textlink="">
      <xdr:nvSpPr>
        <xdr:cNvPr id="763" name="楕円 762"/>
        <xdr:cNvSpPr/>
      </xdr:nvSpPr>
      <xdr:spPr>
        <a:xfrm>
          <a:off x="19494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29989</xdr:rowOff>
    </xdr:from>
    <xdr:ext cx="378565" cy="259045"/>
    <xdr:sp macro="" textlink="">
      <xdr:nvSpPr>
        <xdr:cNvPr id="764" name="テキスト ボックス 763"/>
        <xdr:cNvSpPr txBox="1"/>
      </xdr:nvSpPr>
      <xdr:spPr>
        <a:xfrm>
          <a:off x="19356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159512</xdr:rowOff>
    </xdr:from>
    <xdr:to>
      <xdr:col>98</xdr:col>
      <xdr:colOff>38100</xdr:colOff>
      <xdr:row>39</xdr:row>
      <xdr:rowOff>89662</xdr:rowOff>
    </xdr:to>
    <xdr:sp macro="" textlink="">
      <xdr:nvSpPr>
        <xdr:cNvPr id="765" name="楕円 764"/>
        <xdr:cNvSpPr/>
      </xdr:nvSpPr>
      <xdr:spPr>
        <a:xfrm>
          <a:off x="18605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80789</xdr:rowOff>
    </xdr:from>
    <xdr:ext cx="313932" cy="259045"/>
    <xdr:sp macro="" textlink="">
      <xdr:nvSpPr>
        <xdr:cNvPr id="766" name="テキスト ボックス 765"/>
        <xdr:cNvSpPr txBox="1"/>
      </xdr:nvSpPr>
      <xdr:spPr>
        <a:xfrm>
          <a:off x="18499333" y="676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135852</xdr:rowOff>
    </xdr:from>
    <xdr:to>
      <xdr:col>116</xdr:col>
      <xdr:colOff>63500</xdr:colOff>
      <xdr:row>59</xdr:row>
      <xdr:rowOff>30924</xdr:rowOff>
    </xdr:to>
    <xdr:cxnSp macro="">
      <xdr:nvCxnSpPr>
        <xdr:cNvPr id="795" name="直線コネクタ 794"/>
        <xdr:cNvCxnSpPr/>
      </xdr:nvCxnSpPr>
      <xdr:spPr>
        <a:xfrm flipV="1">
          <a:off x="21323300" y="10079952"/>
          <a:ext cx="8382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30924</xdr:rowOff>
    </xdr:from>
    <xdr:to>
      <xdr:col>111</xdr:col>
      <xdr:colOff>177800</xdr:colOff>
      <xdr:row>59</xdr:row>
      <xdr:rowOff>31191</xdr:rowOff>
    </xdr:to>
    <xdr:cxnSp macro="">
      <xdr:nvCxnSpPr>
        <xdr:cNvPr id="798" name="直線コネクタ 797"/>
        <xdr:cNvCxnSpPr/>
      </xdr:nvCxnSpPr>
      <xdr:spPr>
        <a:xfrm flipV="1">
          <a:off x="20434300" y="1014647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25476</xdr:rowOff>
    </xdr:from>
    <xdr:to>
      <xdr:col>107</xdr:col>
      <xdr:colOff>50800</xdr:colOff>
      <xdr:row>59</xdr:row>
      <xdr:rowOff>31191</xdr:rowOff>
    </xdr:to>
    <xdr:cxnSp macro="">
      <xdr:nvCxnSpPr>
        <xdr:cNvPr id="801" name="直線コネクタ 800"/>
        <xdr:cNvCxnSpPr/>
      </xdr:nvCxnSpPr>
      <xdr:spPr>
        <a:xfrm>
          <a:off x="19545300" y="1014102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25476</xdr:rowOff>
    </xdr:from>
    <xdr:to>
      <xdr:col>102</xdr:col>
      <xdr:colOff>114300</xdr:colOff>
      <xdr:row>59</xdr:row>
      <xdr:rowOff>29514</xdr:rowOff>
    </xdr:to>
    <xdr:cxnSp macro="">
      <xdr:nvCxnSpPr>
        <xdr:cNvPr id="804" name="直線コネクタ 803"/>
        <xdr:cNvCxnSpPr/>
      </xdr:nvCxnSpPr>
      <xdr:spPr>
        <a:xfrm flipV="1">
          <a:off x="18656300" y="1014102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85052</xdr:rowOff>
    </xdr:from>
    <xdr:to>
      <xdr:col>116</xdr:col>
      <xdr:colOff>114300</xdr:colOff>
      <xdr:row>59</xdr:row>
      <xdr:rowOff>15202</xdr:rowOff>
    </xdr:to>
    <xdr:sp macro="" textlink="">
      <xdr:nvSpPr>
        <xdr:cNvPr id="814" name="楕円 813"/>
        <xdr:cNvSpPr/>
      </xdr:nvSpPr>
      <xdr:spPr>
        <a:xfrm>
          <a:off x="22110700" y="1002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171429</xdr:rowOff>
    </xdr:from>
    <xdr:ext cx="469744" cy="259045"/>
    <xdr:sp macro="" textlink="">
      <xdr:nvSpPr>
        <xdr:cNvPr id="815" name="貸付金該当値テキスト"/>
        <xdr:cNvSpPr txBox="1"/>
      </xdr:nvSpPr>
      <xdr:spPr>
        <a:xfrm>
          <a:off x="22212300" y="994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151574</xdr:rowOff>
    </xdr:from>
    <xdr:to>
      <xdr:col>112</xdr:col>
      <xdr:colOff>38100</xdr:colOff>
      <xdr:row>59</xdr:row>
      <xdr:rowOff>81724</xdr:rowOff>
    </xdr:to>
    <xdr:sp macro="" textlink="">
      <xdr:nvSpPr>
        <xdr:cNvPr id="816" name="楕円 815"/>
        <xdr:cNvSpPr/>
      </xdr:nvSpPr>
      <xdr:spPr>
        <a:xfrm>
          <a:off x="21272500" y="100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72851</xdr:rowOff>
    </xdr:from>
    <xdr:ext cx="378565" cy="259045"/>
    <xdr:sp macro="" textlink="">
      <xdr:nvSpPr>
        <xdr:cNvPr id="817" name="テキスト ボックス 816"/>
        <xdr:cNvSpPr txBox="1"/>
      </xdr:nvSpPr>
      <xdr:spPr>
        <a:xfrm>
          <a:off x="21134017" y="10188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151841</xdr:rowOff>
    </xdr:from>
    <xdr:to>
      <xdr:col>107</xdr:col>
      <xdr:colOff>101600</xdr:colOff>
      <xdr:row>59</xdr:row>
      <xdr:rowOff>81991</xdr:rowOff>
    </xdr:to>
    <xdr:sp macro="" textlink="">
      <xdr:nvSpPr>
        <xdr:cNvPr id="818" name="楕円 817"/>
        <xdr:cNvSpPr/>
      </xdr:nvSpPr>
      <xdr:spPr>
        <a:xfrm>
          <a:off x="20383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73118</xdr:rowOff>
    </xdr:from>
    <xdr:ext cx="378565" cy="259045"/>
    <xdr:sp macro="" textlink="">
      <xdr:nvSpPr>
        <xdr:cNvPr id="819" name="テキスト ボックス 818"/>
        <xdr:cNvSpPr txBox="1"/>
      </xdr:nvSpPr>
      <xdr:spPr>
        <a:xfrm>
          <a:off x="20245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146126</xdr:rowOff>
    </xdr:from>
    <xdr:to>
      <xdr:col>102</xdr:col>
      <xdr:colOff>165100</xdr:colOff>
      <xdr:row>59</xdr:row>
      <xdr:rowOff>76276</xdr:rowOff>
    </xdr:to>
    <xdr:sp macro="" textlink="">
      <xdr:nvSpPr>
        <xdr:cNvPr id="820" name="楕円 819"/>
        <xdr:cNvSpPr/>
      </xdr:nvSpPr>
      <xdr:spPr>
        <a:xfrm>
          <a:off x="19494500" y="10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67403</xdr:rowOff>
    </xdr:from>
    <xdr:ext cx="378565" cy="259045"/>
    <xdr:sp macro="" textlink="">
      <xdr:nvSpPr>
        <xdr:cNvPr id="821" name="テキスト ボックス 820"/>
        <xdr:cNvSpPr txBox="1"/>
      </xdr:nvSpPr>
      <xdr:spPr>
        <a:xfrm>
          <a:off x="19356017" y="1018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150164</xdr:rowOff>
    </xdr:from>
    <xdr:to>
      <xdr:col>98</xdr:col>
      <xdr:colOff>38100</xdr:colOff>
      <xdr:row>59</xdr:row>
      <xdr:rowOff>80314</xdr:rowOff>
    </xdr:to>
    <xdr:sp macro="" textlink="">
      <xdr:nvSpPr>
        <xdr:cNvPr id="822" name="楕円 821"/>
        <xdr:cNvSpPr/>
      </xdr:nvSpPr>
      <xdr:spPr>
        <a:xfrm>
          <a:off x="18605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71441</xdr:rowOff>
    </xdr:from>
    <xdr:ext cx="378565" cy="259045"/>
    <xdr:sp macro="" textlink="">
      <xdr:nvSpPr>
        <xdr:cNvPr id="823" name="テキスト ボックス 822"/>
        <xdr:cNvSpPr txBox="1"/>
      </xdr:nvSpPr>
      <xdr:spPr>
        <a:xfrm>
          <a:off x="18467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147910</xdr:rowOff>
    </xdr:from>
    <xdr:to>
      <xdr:col>116</xdr:col>
      <xdr:colOff>63500</xdr:colOff>
      <xdr:row>73</xdr:row>
      <xdr:rowOff>41231</xdr:rowOff>
    </xdr:to>
    <xdr:cxnSp macro="">
      <xdr:nvCxnSpPr>
        <xdr:cNvPr id="853" name="直線コネクタ 852"/>
        <xdr:cNvCxnSpPr/>
      </xdr:nvCxnSpPr>
      <xdr:spPr>
        <a:xfrm flipV="1">
          <a:off x="21323300" y="12492310"/>
          <a:ext cx="8382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41231</xdr:rowOff>
    </xdr:from>
    <xdr:to>
      <xdr:col>111</xdr:col>
      <xdr:colOff>177800</xdr:colOff>
      <xdr:row>73</xdr:row>
      <xdr:rowOff>63767</xdr:rowOff>
    </xdr:to>
    <xdr:cxnSp macro="">
      <xdr:nvCxnSpPr>
        <xdr:cNvPr id="856" name="直線コネクタ 855"/>
        <xdr:cNvCxnSpPr/>
      </xdr:nvCxnSpPr>
      <xdr:spPr>
        <a:xfrm flipV="1">
          <a:off x="20434300" y="12557081"/>
          <a:ext cx="8890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63767</xdr:rowOff>
    </xdr:from>
    <xdr:to>
      <xdr:col>107</xdr:col>
      <xdr:colOff>50800</xdr:colOff>
      <xdr:row>73</xdr:row>
      <xdr:rowOff>151720</xdr:rowOff>
    </xdr:to>
    <xdr:cxnSp macro="">
      <xdr:nvCxnSpPr>
        <xdr:cNvPr id="859" name="直線コネクタ 858"/>
        <xdr:cNvCxnSpPr/>
      </xdr:nvCxnSpPr>
      <xdr:spPr>
        <a:xfrm flipV="1">
          <a:off x="19545300" y="12579617"/>
          <a:ext cx="889000" cy="8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151720</xdr:rowOff>
    </xdr:from>
    <xdr:to>
      <xdr:col>102</xdr:col>
      <xdr:colOff>114300</xdr:colOff>
      <xdr:row>74</xdr:row>
      <xdr:rowOff>19552</xdr:rowOff>
    </xdr:to>
    <xdr:cxnSp macro="">
      <xdr:nvCxnSpPr>
        <xdr:cNvPr id="862" name="直線コネクタ 861"/>
        <xdr:cNvCxnSpPr/>
      </xdr:nvCxnSpPr>
      <xdr:spPr>
        <a:xfrm flipV="1">
          <a:off x="18656300" y="12667570"/>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97110</xdr:rowOff>
    </xdr:from>
    <xdr:to>
      <xdr:col>116</xdr:col>
      <xdr:colOff>114300</xdr:colOff>
      <xdr:row>73</xdr:row>
      <xdr:rowOff>27260</xdr:rowOff>
    </xdr:to>
    <xdr:sp macro="" textlink="">
      <xdr:nvSpPr>
        <xdr:cNvPr id="872" name="楕円 871"/>
        <xdr:cNvSpPr/>
      </xdr:nvSpPr>
      <xdr:spPr>
        <a:xfrm>
          <a:off x="22110700" y="124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119987</xdr:rowOff>
    </xdr:from>
    <xdr:ext cx="534377" cy="259045"/>
    <xdr:sp macro="" textlink="">
      <xdr:nvSpPr>
        <xdr:cNvPr id="873" name="繰出金該当値テキスト"/>
        <xdr:cNvSpPr txBox="1"/>
      </xdr:nvSpPr>
      <xdr:spPr>
        <a:xfrm>
          <a:off x="22212300" y="1229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161881</xdr:rowOff>
    </xdr:from>
    <xdr:to>
      <xdr:col>112</xdr:col>
      <xdr:colOff>38100</xdr:colOff>
      <xdr:row>73</xdr:row>
      <xdr:rowOff>92031</xdr:rowOff>
    </xdr:to>
    <xdr:sp macro="" textlink="">
      <xdr:nvSpPr>
        <xdr:cNvPr id="874" name="楕円 873"/>
        <xdr:cNvSpPr/>
      </xdr:nvSpPr>
      <xdr:spPr>
        <a:xfrm>
          <a:off x="21272500" y="125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108558</xdr:rowOff>
    </xdr:from>
    <xdr:ext cx="534377" cy="259045"/>
    <xdr:sp macro="" textlink="">
      <xdr:nvSpPr>
        <xdr:cNvPr id="875" name="テキスト ボックス 874"/>
        <xdr:cNvSpPr txBox="1"/>
      </xdr:nvSpPr>
      <xdr:spPr>
        <a:xfrm>
          <a:off x="21056111" y="1228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12967</xdr:rowOff>
    </xdr:from>
    <xdr:to>
      <xdr:col>107</xdr:col>
      <xdr:colOff>101600</xdr:colOff>
      <xdr:row>73</xdr:row>
      <xdr:rowOff>114567</xdr:rowOff>
    </xdr:to>
    <xdr:sp macro="" textlink="">
      <xdr:nvSpPr>
        <xdr:cNvPr id="876" name="楕円 875"/>
        <xdr:cNvSpPr/>
      </xdr:nvSpPr>
      <xdr:spPr>
        <a:xfrm>
          <a:off x="20383500" y="125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131094</xdr:rowOff>
    </xdr:from>
    <xdr:ext cx="534377" cy="259045"/>
    <xdr:sp macro="" textlink="">
      <xdr:nvSpPr>
        <xdr:cNvPr id="877" name="テキスト ボックス 876"/>
        <xdr:cNvSpPr txBox="1"/>
      </xdr:nvSpPr>
      <xdr:spPr>
        <a:xfrm>
          <a:off x="20167111" y="123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100920</xdr:rowOff>
    </xdr:from>
    <xdr:to>
      <xdr:col>102</xdr:col>
      <xdr:colOff>165100</xdr:colOff>
      <xdr:row>74</xdr:row>
      <xdr:rowOff>31070</xdr:rowOff>
    </xdr:to>
    <xdr:sp macro="" textlink="">
      <xdr:nvSpPr>
        <xdr:cNvPr id="878" name="楕円 877"/>
        <xdr:cNvSpPr/>
      </xdr:nvSpPr>
      <xdr:spPr>
        <a:xfrm>
          <a:off x="19494500" y="126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47597</xdr:rowOff>
    </xdr:from>
    <xdr:ext cx="534377" cy="259045"/>
    <xdr:sp macro="" textlink="">
      <xdr:nvSpPr>
        <xdr:cNvPr id="879" name="テキスト ボックス 878"/>
        <xdr:cNvSpPr txBox="1"/>
      </xdr:nvSpPr>
      <xdr:spPr>
        <a:xfrm>
          <a:off x="19278111" y="123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140202</xdr:rowOff>
    </xdr:from>
    <xdr:to>
      <xdr:col>98</xdr:col>
      <xdr:colOff>38100</xdr:colOff>
      <xdr:row>74</xdr:row>
      <xdr:rowOff>70352</xdr:rowOff>
    </xdr:to>
    <xdr:sp macro="" textlink="">
      <xdr:nvSpPr>
        <xdr:cNvPr id="880" name="楕円 879"/>
        <xdr:cNvSpPr/>
      </xdr:nvSpPr>
      <xdr:spPr>
        <a:xfrm>
          <a:off x="18605500" y="126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86879</xdr:rowOff>
    </xdr:from>
    <xdr:ext cx="534377" cy="259045"/>
    <xdr:sp macro="" textlink="">
      <xdr:nvSpPr>
        <xdr:cNvPr id="881" name="テキスト ボックス 880"/>
        <xdr:cNvSpPr txBox="1"/>
      </xdr:nvSpPr>
      <xdr:spPr>
        <a:xfrm>
          <a:off x="18389111" y="124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住民一人当たりコストについては、本市の人口が減少傾向にあることから、数値が高くなる傾向にある。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類似団体平均と比べて特に差が見られるのは、人件費、物件費、公債費、繰出金である。人件費については、合併後、定員適正化計画に基づき職員数の削減に取り組んでいるが、分庁舎方式や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市民局等の設置、複数の同種施設の存続等、本市の組織体制や施策により、職員数が類似団体の職員数を大きく上回っている状況であり、類似団体平均を上回っている。物件費についても、合併により保有する公共施設が多いことなどから、類似団体平均と比べ高止まりしている。公債費については、合併以前の市債償還に加え、合併後の大型普通建設事業の市債償還が始まっていることもあり、類似団体平均に比べ高い水準で推移している。繰出金についても、公共下水道事業及び集落排水事業など公営企業会計への繰出金が増加していることから、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引き続き、職員管理計画の遂行、公共施設の見直し、公債費の適正管理及び事務事業の合理化など、歳出抑制に取り組み、持続可能な行財政運営に努めていく。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55,944
55,530
501.43
34,827,168
33,671,528
543,347
20,131,639
39,712,024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11227</xdr:rowOff>
    </xdr:from>
    <xdr:to>
      <xdr:col>24</xdr:col>
      <xdr:colOff>63500</xdr:colOff>
      <xdr:row>33</xdr:row>
      <xdr:rowOff>34087</xdr:rowOff>
    </xdr:to>
    <xdr:cxnSp macro="">
      <xdr:nvCxnSpPr>
        <xdr:cNvPr id="59" name="直線コネクタ 58"/>
        <xdr:cNvCxnSpPr/>
      </xdr:nvCxnSpPr>
      <xdr:spPr>
        <a:xfrm flipV="1">
          <a:off x="3797300" y="56690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26772</xdr:rowOff>
    </xdr:from>
    <xdr:to>
      <xdr:col>19</xdr:col>
      <xdr:colOff>177800</xdr:colOff>
      <xdr:row>33</xdr:row>
      <xdr:rowOff>34087</xdr:rowOff>
    </xdr:to>
    <xdr:cxnSp macro="">
      <xdr:nvCxnSpPr>
        <xdr:cNvPr id="62" name="直線コネクタ 61"/>
        <xdr:cNvCxnSpPr/>
      </xdr:nvCxnSpPr>
      <xdr:spPr>
        <a:xfrm>
          <a:off x="2908300" y="5513172"/>
          <a:ext cx="889000" cy="1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26772</xdr:rowOff>
    </xdr:from>
    <xdr:to>
      <xdr:col>15</xdr:col>
      <xdr:colOff>50800</xdr:colOff>
      <xdr:row>33</xdr:row>
      <xdr:rowOff>14427</xdr:rowOff>
    </xdr:to>
    <xdr:cxnSp macro="">
      <xdr:nvCxnSpPr>
        <xdr:cNvPr id="65" name="直線コネクタ 64"/>
        <xdr:cNvCxnSpPr/>
      </xdr:nvCxnSpPr>
      <xdr:spPr>
        <a:xfrm flipV="1">
          <a:off x="2019300" y="5513172"/>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14427</xdr:rowOff>
    </xdr:from>
    <xdr:to>
      <xdr:col>10</xdr:col>
      <xdr:colOff>114300</xdr:colOff>
      <xdr:row>33</xdr:row>
      <xdr:rowOff>111354</xdr:rowOff>
    </xdr:to>
    <xdr:cxnSp macro="">
      <xdr:nvCxnSpPr>
        <xdr:cNvPr id="68" name="直線コネクタ 67"/>
        <xdr:cNvCxnSpPr/>
      </xdr:nvCxnSpPr>
      <xdr:spPr>
        <a:xfrm flipV="1">
          <a:off x="1130300" y="5672277"/>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131877</xdr:rowOff>
    </xdr:from>
    <xdr:to>
      <xdr:col>24</xdr:col>
      <xdr:colOff>114300</xdr:colOff>
      <xdr:row>33</xdr:row>
      <xdr:rowOff>62027</xdr:rowOff>
    </xdr:to>
    <xdr:sp macro="" textlink="">
      <xdr:nvSpPr>
        <xdr:cNvPr id="78" name="楕円 77"/>
        <xdr:cNvSpPr/>
      </xdr:nvSpPr>
      <xdr:spPr>
        <a:xfrm>
          <a:off x="4584700" y="56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154754</xdr:rowOff>
    </xdr:from>
    <xdr:ext cx="469744" cy="259045"/>
    <xdr:sp macro="" textlink="">
      <xdr:nvSpPr>
        <xdr:cNvPr id="79" name="議会費該当値テキスト"/>
        <xdr:cNvSpPr txBox="1"/>
      </xdr:nvSpPr>
      <xdr:spPr>
        <a:xfrm>
          <a:off x="4686300" y="546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154737</xdr:rowOff>
    </xdr:from>
    <xdr:to>
      <xdr:col>20</xdr:col>
      <xdr:colOff>38100</xdr:colOff>
      <xdr:row>33</xdr:row>
      <xdr:rowOff>84887</xdr:rowOff>
    </xdr:to>
    <xdr:sp macro="" textlink="">
      <xdr:nvSpPr>
        <xdr:cNvPr id="80" name="楕円 79"/>
        <xdr:cNvSpPr/>
      </xdr:nvSpPr>
      <xdr:spPr>
        <a:xfrm>
          <a:off x="3746500" y="564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101414</xdr:rowOff>
    </xdr:from>
    <xdr:ext cx="469744" cy="259045"/>
    <xdr:sp macro="" textlink="">
      <xdr:nvSpPr>
        <xdr:cNvPr id="81" name="テキスト ボックス 80"/>
        <xdr:cNvSpPr txBox="1"/>
      </xdr:nvSpPr>
      <xdr:spPr>
        <a:xfrm>
          <a:off x="3562428" y="541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147422</xdr:rowOff>
    </xdr:from>
    <xdr:to>
      <xdr:col>15</xdr:col>
      <xdr:colOff>101600</xdr:colOff>
      <xdr:row>32</xdr:row>
      <xdr:rowOff>77572</xdr:rowOff>
    </xdr:to>
    <xdr:sp macro="" textlink="">
      <xdr:nvSpPr>
        <xdr:cNvPr id="82" name="楕円 81"/>
        <xdr:cNvSpPr/>
      </xdr:nvSpPr>
      <xdr:spPr>
        <a:xfrm>
          <a:off x="2857500" y="54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94099</xdr:rowOff>
    </xdr:from>
    <xdr:ext cx="469744" cy="259045"/>
    <xdr:sp macro="" textlink="">
      <xdr:nvSpPr>
        <xdr:cNvPr id="83" name="テキスト ボックス 82"/>
        <xdr:cNvSpPr txBox="1"/>
      </xdr:nvSpPr>
      <xdr:spPr>
        <a:xfrm>
          <a:off x="2673428" y="523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135077</xdr:rowOff>
    </xdr:from>
    <xdr:to>
      <xdr:col>10</xdr:col>
      <xdr:colOff>165100</xdr:colOff>
      <xdr:row>33</xdr:row>
      <xdr:rowOff>65227</xdr:rowOff>
    </xdr:to>
    <xdr:sp macro="" textlink="">
      <xdr:nvSpPr>
        <xdr:cNvPr id="84" name="楕円 83"/>
        <xdr:cNvSpPr/>
      </xdr:nvSpPr>
      <xdr:spPr>
        <a:xfrm>
          <a:off x="1968500" y="56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81754</xdr:rowOff>
    </xdr:from>
    <xdr:ext cx="469744" cy="259045"/>
    <xdr:sp macro="" textlink="">
      <xdr:nvSpPr>
        <xdr:cNvPr id="85" name="テキスト ボックス 84"/>
        <xdr:cNvSpPr txBox="1"/>
      </xdr:nvSpPr>
      <xdr:spPr>
        <a:xfrm>
          <a:off x="1784428" y="539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60554</xdr:rowOff>
    </xdr:from>
    <xdr:to>
      <xdr:col>6</xdr:col>
      <xdr:colOff>38100</xdr:colOff>
      <xdr:row>33</xdr:row>
      <xdr:rowOff>162154</xdr:rowOff>
    </xdr:to>
    <xdr:sp macro="" textlink="">
      <xdr:nvSpPr>
        <xdr:cNvPr id="86" name="楕円 85"/>
        <xdr:cNvSpPr/>
      </xdr:nvSpPr>
      <xdr:spPr>
        <a:xfrm>
          <a:off x="1079500" y="571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7231</xdr:rowOff>
    </xdr:from>
    <xdr:ext cx="469744" cy="259045"/>
    <xdr:sp macro="" textlink="">
      <xdr:nvSpPr>
        <xdr:cNvPr id="87" name="テキスト ボックス 86"/>
        <xdr:cNvSpPr txBox="1"/>
      </xdr:nvSpPr>
      <xdr:spPr>
        <a:xfrm>
          <a:off x="895428" y="549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121666</xdr:rowOff>
    </xdr:from>
    <xdr:to>
      <xdr:col>24</xdr:col>
      <xdr:colOff>63500</xdr:colOff>
      <xdr:row>55</xdr:row>
      <xdr:rowOff>153683</xdr:rowOff>
    </xdr:to>
    <xdr:cxnSp macro="">
      <xdr:nvCxnSpPr>
        <xdr:cNvPr id="117" name="直線コネクタ 116"/>
        <xdr:cNvCxnSpPr/>
      </xdr:nvCxnSpPr>
      <xdr:spPr>
        <a:xfrm>
          <a:off x="3797300" y="9379966"/>
          <a:ext cx="838200" cy="20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30429</xdr:rowOff>
    </xdr:from>
    <xdr:to>
      <xdr:col>19</xdr:col>
      <xdr:colOff>177800</xdr:colOff>
      <xdr:row>54</xdr:row>
      <xdr:rowOff>121666</xdr:rowOff>
    </xdr:to>
    <xdr:cxnSp macro="">
      <xdr:nvCxnSpPr>
        <xdr:cNvPr id="120" name="直線コネクタ 119"/>
        <xdr:cNvCxnSpPr/>
      </xdr:nvCxnSpPr>
      <xdr:spPr>
        <a:xfrm>
          <a:off x="2908300" y="9288729"/>
          <a:ext cx="889000" cy="9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30429</xdr:rowOff>
    </xdr:from>
    <xdr:to>
      <xdr:col>15</xdr:col>
      <xdr:colOff>50800</xdr:colOff>
      <xdr:row>55</xdr:row>
      <xdr:rowOff>42228</xdr:rowOff>
    </xdr:to>
    <xdr:cxnSp macro="">
      <xdr:nvCxnSpPr>
        <xdr:cNvPr id="123" name="直線コネクタ 122"/>
        <xdr:cNvCxnSpPr/>
      </xdr:nvCxnSpPr>
      <xdr:spPr>
        <a:xfrm flipV="1">
          <a:off x="2019300" y="9288729"/>
          <a:ext cx="889000" cy="1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24626</xdr:rowOff>
    </xdr:from>
    <xdr:to>
      <xdr:col>10</xdr:col>
      <xdr:colOff>114300</xdr:colOff>
      <xdr:row>55</xdr:row>
      <xdr:rowOff>42228</xdr:rowOff>
    </xdr:to>
    <xdr:cxnSp macro="">
      <xdr:nvCxnSpPr>
        <xdr:cNvPr id="126" name="直線コネクタ 125"/>
        <xdr:cNvCxnSpPr/>
      </xdr:nvCxnSpPr>
      <xdr:spPr>
        <a:xfrm>
          <a:off x="1130300" y="9454376"/>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102883</xdr:rowOff>
    </xdr:from>
    <xdr:to>
      <xdr:col>24</xdr:col>
      <xdr:colOff>114300</xdr:colOff>
      <xdr:row>56</xdr:row>
      <xdr:rowOff>33033</xdr:rowOff>
    </xdr:to>
    <xdr:sp macro="" textlink="">
      <xdr:nvSpPr>
        <xdr:cNvPr id="136" name="楕円 135"/>
        <xdr:cNvSpPr/>
      </xdr:nvSpPr>
      <xdr:spPr>
        <a:xfrm>
          <a:off x="4584700" y="95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125760</xdr:rowOff>
    </xdr:from>
    <xdr:ext cx="534377" cy="259045"/>
    <xdr:sp macro="" textlink="">
      <xdr:nvSpPr>
        <xdr:cNvPr id="137" name="総務費該当値テキスト"/>
        <xdr:cNvSpPr txBox="1"/>
      </xdr:nvSpPr>
      <xdr:spPr>
        <a:xfrm>
          <a:off x="4686300" y="938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70866</xdr:rowOff>
    </xdr:from>
    <xdr:to>
      <xdr:col>20</xdr:col>
      <xdr:colOff>38100</xdr:colOff>
      <xdr:row>55</xdr:row>
      <xdr:rowOff>1016</xdr:rowOff>
    </xdr:to>
    <xdr:sp macro="" textlink="">
      <xdr:nvSpPr>
        <xdr:cNvPr id="138" name="楕円 137"/>
        <xdr:cNvSpPr/>
      </xdr:nvSpPr>
      <xdr:spPr>
        <a:xfrm>
          <a:off x="3746500" y="93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17543</xdr:rowOff>
    </xdr:from>
    <xdr:ext cx="534377" cy="259045"/>
    <xdr:sp macro="" textlink="">
      <xdr:nvSpPr>
        <xdr:cNvPr id="139" name="テキスト ボックス 138"/>
        <xdr:cNvSpPr txBox="1"/>
      </xdr:nvSpPr>
      <xdr:spPr>
        <a:xfrm>
          <a:off x="3530111" y="910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151079</xdr:rowOff>
    </xdr:from>
    <xdr:to>
      <xdr:col>15</xdr:col>
      <xdr:colOff>101600</xdr:colOff>
      <xdr:row>54</xdr:row>
      <xdr:rowOff>81229</xdr:rowOff>
    </xdr:to>
    <xdr:sp macro="" textlink="">
      <xdr:nvSpPr>
        <xdr:cNvPr id="140" name="楕円 139"/>
        <xdr:cNvSpPr/>
      </xdr:nvSpPr>
      <xdr:spPr>
        <a:xfrm>
          <a:off x="2857500" y="92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97756</xdr:rowOff>
    </xdr:from>
    <xdr:ext cx="534377" cy="259045"/>
    <xdr:sp macro="" textlink="">
      <xdr:nvSpPr>
        <xdr:cNvPr id="141" name="テキスト ボックス 140"/>
        <xdr:cNvSpPr txBox="1"/>
      </xdr:nvSpPr>
      <xdr:spPr>
        <a:xfrm>
          <a:off x="2641111" y="901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162878</xdr:rowOff>
    </xdr:from>
    <xdr:to>
      <xdr:col>10</xdr:col>
      <xdr:colOff>165100</xdr:colOff>
      <xdr:row>55</xdr:row>
      <xdr:rowOff>93028</xdr:rowOff>
    </xdr:to>
    <xdr:sp macro="" textlink="">
      <xdr:nvSpPr>
        <xdr:cNvPr id="142" name="楕円 141"/>
        <xdr:cNvSpPr/>
      </xdr:nvSpPr>
      <xdr:spPr>
        <a:xfrm>
          <a:off x="1968500" y="942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109555</xdr:rowOff>
    </xdr:from>
    <xdr:ext cx="534377" cy="259045"/>
    <xdr:sp macro="" textlink="">
      <xdr:nvSpPr>
        <xdr:cNvPr id="143" name="テキスト ボックス 142"/>
        <xdr:cNvSpPr txBox="1"/>
      </xdr:nvSpPr>
      <xdr:spPr>
        <a:xfrm>
          <a:off x="1752111" y="91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145276</xdr:rowOff>
    </xdr:from>
    <xdr:to>
      <xdr:col>6</xdr:col>
      <xdr:colOff>38100</xdr:colOff>
      <xdr:row>55</xdr:row>
      <xdr:rowOff>75426</xdr:rowOff>
    </xdr:to>
    <xdr:sp macro="" textlink="">
      <xdr:nvSpPr>
        <xdr:cNvPr id="144" name="楕円 143"/>
        <xdr:cNvSpPr/>
      </xdr:nvSpPr>
      <xdr:spPr>
        <a:xfrm>
          <a:off x="1079500" y="94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91953</xdr:rowOff>
    </xdr:from>
    <xdr:ext cx="534377" cy="259045"/>
    <xdr:sp macro="" textlink="">
      <xdr:nvSpPr>
        <xdr:cNvPr id="145" name="テキスト ボックス 144"/>
        <xdr:cNvSpPr txBox="1"/>
      </xdr:nvSpPr>
      <xdr:spPr>
        <a:xfrm>
          <a:off x="863111" y="91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107252</xdr:rowOff>
    </xdr:from>
    <xdr:to>
      <xdr:col>24</xdr:col>
      <xdr:colOff>63500</xdr:colOff>
      <xdr:row>75</xdr:row>
      <xdr:rowOff>112433</xdr:rowOff>
    </xdr:to>
    <xdr:cxnSp macro="">
      <xdr:nvCxnSpPr>
        <xdr:cNvPr id="175" name="直線コネクタ 174"/>
        <xdr:cNvCxnSpPr/>
      </xdr:nvCxnSpPr>
      <xdr:spPr>
        <a:xfrm flipV="1">
          <a:off x="3797300" y="12966002"/>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112433</xdr:rowOff>
    </xdr:from>
    <xdr:to>
      <xdr:col>19</xdr:col>
      <xdr:colOff>177800</xdr:colOff>
      <xdr:row>76</xdr:row>
      <xdr:rowOff>13322</xdr:rowOff>
    </xdr:to>
    <xdr:cxnSp macro="">
      <xdr:nvCxnSpPr>
        <xdr:cNvPr id="178" name="直線コネクタ 177"/>
        <xdr:cNvCxnSpPr/>
      </xdr:nvCxnSpPr>
      <xdr:spPr>
        <a:xfrm flipV="1">
          <a:off x="2908300" y="12971183"/>
          <a:ext cx="889000" cy="7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165316</xdr:rowOff>
    </xdr:from>
    <xdr:to>
      <xdr:col>15</xdr:col>
      <xdr:colOff>50800</xdr:colOff>
      <xdr:row>76</xdr:row>
      <xdr:rowOff>13322</xdr:rowOff>
    </xdr:to>
    <xdr:cxnSp macro="">
      <xdr:nvCxnSpPr>
        <xdr:cNvPr id="181" name="直線コネクタ 180"/>
        <xdr:cNvCxnSpPr/>
      </xdr:nvCxnSpPr>
      <xdr:spPr>
        <a:xfrm>
          <a:off x="2019300" y="12681166"/>
          <a:ext cx="889000" cy="3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165316</xdr:rowOff>
    </xdr:from>
    <xdr:to>
      <xdr:col>10</xdr:col>
      <xdr:colOff>114300</xdr:colOff>
      <xdr:row>76</xdr:row>
      <xdr:rowOff>79414</xdr:rowOff>
    </xdr:to>
    <xdr:cxnSp macro="">
      <xdr:nvCxnSpPr>
        <xdr:cNvPr id="184" name="直線コネクタ 183"/>
        <xdr:cNvCxnSpPr/>
      </xdr:nvCxnSpPr>
      <xdr:spPr>
        <a:xfrm flipV="1">
          <a:off x="1130300" y="12681166"/>
          <a:ext cx="889000" cy="4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56452</xdr:rowOff>
    </xdr:from>
    <xdr:to>
      <xdr:col>24</xdr:col>
      <xdr:colOff>114300</xdr:colOff>
      <xdr:row>75</xdr:row>
      <xdr:rowOff>158052</xdr:rowOff>
    </xdr:to>
    <xdr:sp macro="" textlink="">
      <xdr:nvSpPr>
        <xdr:cNvPr id="194" name="楕円 193"/>
        <xdr:cNvSpPr/>
      </xdr:nvSpPr>
      <xdr:spPr>
        <a:xfrm>
          <a:off x="4584700" y="129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79329</xdr:rowOff>
    </xdr:from>
    <xdr:ext cx="599010" cy="259045"/>
    <xdr:sp macro="" textlink="">
      <xdr:nvSpPr>
        <xdr:cNvPr id="195" name="民生費該当値テキスト"/>
        <xdr:cNvSpPr txBox="1"/>
      </xdr:nvSpPr>
      <xdr:spPr>
        <a:xfrm>
          <a:off x="4686300" y="1276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61633</xdr:rowOff>
    </xdr:from>
    <xdr:to>
      <xdr:col>20</xdr:col>
      <xdr:colOff>38100</xdr:colOff>
      <xdr:row>75</xdr:row>
      <xdr:rowOff>163233</xdr:rowOff>
    </xdr:to>
    <xdr:sp macro="" textlink="">
      <xdr:nvSpPr>
        <xdr:cNvPr id="196" name="楕円 195"/>
        <xdr:cNvSpPr/>
      </xdr:nvSpPr>
      <xdr:spPr>
        <a:xfrm>
          <a:off x="3746500" y="129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8310</xdr:rowOff>
    </xdr:from>
    <xdr:ext cx="599010" cy="259045"/>
    <xdr:sp macro="" textlink="">
      <xdr:nvSpPr>
        <xdr:cNvPr id="197" name="テキスト ボックス 196"/>
        <xdr:cNvSpPr txBox="1"/>
      </xdr:nvSpPr>
      <xdr:spPr>
        <a:xfrm>
          <a:off x="3497795" y="1269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133972</xdr:rowOff>
    </xdr:from>
    <xdr:to>
      <xdr:col>15</xdr:col>
      <xdr:colOff>101600</xdr:colOff>
      <xdr:row>76</xdr:row>
      <xdr:rowOff>64123</xdr:rowOff>
    </xdr:to>
    <xdr:sp macro="" textlink="">
      <xdr:nvSpPr>
        <xdr:cNvPr id="198" name="楕円 197"/>
        <xdr:cNvSpPr/>
      </xdr:nvSpPr>
      <xdr:spPr>
        <a:xfrm>
          <a:off x="2857500" y="12992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55249</xdr:rowOff>
    </xdr:from>
    <xdr:ext cx="599010" cy="259045"/>
    <xdr:sp macro="" textlink="">
      <xdr:nvSpPr>
        <xdr:cNvPr id="199" name="テキスト ボックス 198"/>
        <xdr:cNvSpPr txBox="1"/>
      </xdr:nvSpPr>
      <xdr:spPr>
        <a:xfrm>
          <a:off x="2608795" y="1308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114516</xdr:rowOff>
    </xdr:from>
    <xdr:to>
      <xdr:col>10</xdr:col>
      <xdr:colOff>165100</xdr:colOff>
      <xdr:row>74</xdr:row>
      <xdr:rowOff>44666</xdr:rowOff>
    </xdr:to>
    <xdr:sp macro="" textlink="">
      <xdr:nvSpPr>
        <xdr:cNvPr id="200" name="楕円 199"/>
        <xdr:cNvSpPr/>
      </xdr:nvSpPr>
      <xdr:spPr>
        <a:xfrm>
          <a:off x="1968500" y="126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61193</xdr:rowOff>
    </xdr:from>
    <xdr:ext cx="599010" cy="259045"/>
    <xdr:sp macro="" textlink="">
      <xdr:nvSpPr>
        <xdr:cNvPr id="201" name="テキスト ボックス 200"/>
        <xdr:cNvSpPr txBox="1"/>
      </xdr:nvSpPr>
      <xdr:spPr>
        <a:xfrm>
          <a:off x="1719795" y="1240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28614</xdr:rowOff>
    </xdr:from>
    <xdr:to>
      <xdr:col>6</xdr:col>
      <xdr:colOff>38100</xdr:colOff>
      <xdr:row>76</xdr:row>
      <xdr:rowOff>130214</xdr:rowOff>
    </xdr:to>
    <xdr:sp macro="" textlink="">
      <xdr:nvSpPr>
        <xdr:cNvPr id="202" name="楕円 201"/>
        <xdr:cNvSpPr/>
      </xdr:nvSpPr>
      <xdr:spPr>
        <a:xfrm>
          <a:off x="1079500" y="130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146740</xdr:rowOff>
    </xdr:from>
    <xdr:ext cx="599010" cy="259045"/>
    <xdr:sp macro="" textlink="">
      <xdr:nvSpPr>
        <xdr:cNvPr id="203" name="テキスト ボックス 202"/>
        <xdr:cNvSpPr txBox="1"/>
      </xdr:nvSpPr>
      <xdr:spPr>
        <a:xfrm>
          <a:off x="830795" y="128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41999</xdr:rowOff>
    </xdr:from>
    <xdr:to>
      <xdr:col>24</xdr:col>
      <xdr:colOff>63500</xdr:colOff>
      <xdr:row>94</xdr:row>
      <xdr:rowOff>58965</xdr:rowOff>
    </xdr:to>
    <xdr:cxnSp macro="">
      <xdr:nvCxnSpPr>
        <xdr:cNvPr id="232" name="直線コネクタ 231"/>
        <xdr:cNvCxnSpPr/>
      </xdr:nvCxnSpPr>
      <xdr:spPr>
        <a:xfrm flipV="1">
          <a:off x="3797300" y="16158299"/>
          <a:ext cx="838200" cy="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46393</xdr:rowOff>
    </xdr:from>
    <xdr:to>
      <xdr:col>19</xdr:col>
      <xdr:colOff>177800</xdr:colOff>
      <xdr:row>94</xdr:row>
      <xdr:rowOff>58965</xdr:rowOff>
    </xdr:to>
    <xdr:cxnSp macro="">
      <xdr:nvCxnSpPr>
        <xdr:cNvPr id="235" name="直線コネクタ 234"/>
        <xdr:cNvCxnSpPr/>
      </xdr:nvCxnSpPr>
      <xdr:spPr>
        <a:xfrm>
          <a:off x="2908300" y="16162693"/>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75222</xdr:rowOff>
    </xdr:from>
    <xdr:to>
      <xdr:col>15</xdr:col>
      <xdr:colOff>50800</xdr:colOff>
      <xdr:row>94</xdr:row>
      <xdr:rowOff>46393</xdr:rowOff>
    </xdr:to>
    <xdr:cxnSp macro="">
      <xdr:nvCxnSpPr>
        <xdr:cNvPr id="238" name="直線コネクタ 237"/>
        <xdr:cNvCxnSpPr/>
      </xdr:nvCxnSpPr>
      <xdr:spPr>
        <a:xfrm>
          <a:off x="2019300" y="16020072"/>
          <a:ext cx="889000" cy="1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75222</xdr:rowOff>
    </xdr:from>
    <xdr:to>
      <xdr:col>10</xdr:col>
      <xdr:colOff>114300</xdr:colOff>
      <xdr:row>94</xdr:row>
      <xdr:rowOff>157265</xdr:rowOff>
    </xdr:to>
    <xdr:cxnSp macro="">
      <xdr:nvCxnSpPr>
        <xdr:cNvPr id="241" name="直線コネクタ 240"/>
        <xdr:cNvCxnSpPr/>
      </xdr:nvCxnSpPr>
      <xdr:spPr>
        <a:xfrm flipV="1">
          <a:off x="1130300" y="16020072"/>
          <a:ext cx="889000" cy="2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162649</xdr:rowOff>
    </xdr:from>
    <xdr:to>
      <xdr:col>24</xdr:col>
      <xdr:colOff>114300</xdr:colOff>
      <xdr:row>94</xdr:row>
      <xdr:rowOff>92799</xdr:rowOff>
    </xdr:to>
    <xdr:sp macro="" textlink="">
      <xdr:nvSpPr>
        <xdr:cNvPr id="251" name="楕円 250"/>
        <xdr:cNvSpPr/>
      </xdr:nvSpPr>
      <xdr:spPr>
        <a:xfrm>
          <a:off x="4584700" y="161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14076</xdr:rowOff>
    </xdr:from>
    <xdr:ext cx="534377" cy="259045"/>
    <xdr:sp macro="" textlink="">
      <xdr:nvSpPr>
        <xdr:cNvPr id="252" name="衛生費該当値テキスト"/>
        <xdr:cNvSpPr txBox="1"/>
      </xdr:nvSpPr>
      <xdr:spPr>
        <a:xfrm>
          <a:off x="4686300" y="159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8165</xdr:rowOff>
    </xdr:from>
    <xdr:to>
      <xdr:col>20</xdr:col>
      <xdr:colOff>38100</xdr:colOff>
      <xdr:row>94</xdr:row>
      <xdr:rowOff>109765</xdr:rowOff>
    </xdr:to>
    <xdr:sp macro="" textlink="">
      <xdr:nvSpPr>
        <xdr:cNvPr id="253" name="楕円 252"/>
        <xdr:cNvSpPr/>
      </xdr:nvSpPr>
      <xdr:spPr>
        <a:xfrm>
          <a:off x="3746500" y="161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126292</xdr:rowOff>
    </xdr:from>
    <xdr:ext cx="534377" cy="259045"/>
    <xdr:sp macro="" textlink="">
      <xdr:nvSpPr>
        <xdr:cNvPr id="254" name="テキスト ボックス 253"/>
        <xdr:cNvSpPr txBox="1"/>
      </xdr:nvSpPr>
      <xdr:spPr>
        <a:xfrm>
          <a:off x="3530111" y="158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167043</xdr:rowOff>
    </xdr:from>
    <xdr:to>
      <xdr:col>15</xdr:col>
      <xdr:colOff>101600</xdr:colOff>
      <xdr:row>94</xdr:row>
      <xdr:rowOff>97193</xdr:rowOff>
    </xdr:to>
    <xdr:sp macro="" textlink="">
      <xdr:nvSpPr>
        <xdr:cNvPr id="255" name="楕円 254"/>
        <xdr:cNvSpPr/>
      </xdr:nvSpPr>
      <xdr:spPr>
        <a:xfrm>
          <a:off x="2857500" y="161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113720</xdr:rowOff>
    </xdr:from>
    <xdr:ext cx="534377" cy="259045"/>
    <xdr:sp macro="" textlink="">
      <xdr:nvSpPr>
        <xdr:cNvPr id="256" name="テキスト ボックス 255"/>
        <xdr:cNvSpPr txBox="1"/>
      </xdr:nvSpPr>
      <xdr:spPr>
        <a:xfrm>
          <a:off x="2641111" y="158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24422</xdr:rowOff>
    </xdr:from>
    <xdr:to>
      <xdr:col>10</xdr:col>
      <xdr:colOff>165100</xdr:colOff>
      <xdr:row>93</xdr:row>
      <xdr:rowOff>126022</xdr:rowOff>
    </xdr:to>
    <xdr:sp macro="" textlink="">
      <xdr:nvSpPr>
        <xdr:cNvPr id="257" name="楕円 256"/>
        <xdr:cNvSpPr/>
      </xdr:nvSpPr>
      <xdr:spPr>
        <a:xfrm>
          <a:off x="1968500" y="159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142549</xdr:rowOff>
    </xdr:from>
    <xdr:ext cx="534377" cy="259045"/>
    <xdr:sp macro="" textlink="">
      <xdr:nvSpPr>
        <xdr:cNvPr id="258" name="テキスト ボックス 257"/>
        <xdr:cNvSpPr txBox="1"/>
      </xdr:nvSpPr>
      <xdr:spPr>
        <a:xfrm>
          <a:off x="1752111" y="1574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106465</xdr:rowOff>
    </xdr:from>
    <xdr:to>
      <xdr:col>6</xdr:col>
      <xdr:colOff>38100</xdr:colOff>
      <xdr:row>95</xdr:row>
      <xdr:rowOff>36615</xdr:rowOff>
    </xdr:to>
    <xdr:sp macro="" textlink="">
      <xdr:nvSpPr>
        <xdr:cNvPr id="259" name="楕円 258"/>
        <xdr:cNvSpPr/>
      </xdr:nvSpPr>
      <xdr:spPr>
        <a:xfrm>
          <a:off x="1079500" y="162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53142</xdr:rowOff>
    </xdr:from>
    <xdr:ext cx="534377" cy="259045"/>
    <xdr:sp macro="" textlink="">
      <xdr:nvSpPr>
        <xdr:cNvPr id="260" name="テキスト ボックス 259"/>
        <xdr:cNvSpPr txBox="1"/>
      </xdr:nvSpPr>
      <xdr:spPr>
        <a:xfrm>
          <a:off x="863111" y="1599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95939</xdr:rowOff>
    </xdr:from>
    <xdr:to>
      <xdr:col>55</xdr:col>
      <xdr:colOff>0</xdr:colOff>
      <xdr:row>38</xdr:row>
      <xdr:rowOff>103450</xdr:rowOff>
    </xdr:to>
    <xdr:cxnSp macro="">
      <xdr:nvCxnSpPr>
        <xdr:cNvPr id="291" name="直線コネクタ 290"/>
        <xdr:cNvCxnSpPr/>
      </xdr:nvCxnSpPr>
      <xdr:spPr>
        <a:xfrm flipV="1">
          <a:off x="9639300" y="6611039"/>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60343</xdr:rowOff>
    </xdr:from>
    <xdr:to>
      <xdr:col>50</xdr:col>
      <xdr:colOff>114300</xdr:colOff>
      <xdr:row>38</xdr:row>
      <xdr:rowOff>103450</xdr:rowOff>
    </xdr:to>
    <xdr:cxnSp macro="">
      <xdr:nvCxnSpPr>
        <xdr:cNvPr id="294" name="直線コネクタ 293"/>
        <xdr:cNvCxnSpPr/>
      </xdr:nvCxnSpPr>
      <xdr:spPr>
        <a:xfrm>
          <a:off x="8750300" y="6575443"/>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89734</xdr:rowOff>
    </xdr:from>
    <xdr:to>
      <xdr:col>45</xdr:col>
      <xdr:colOff>177800</xdr:colOff>
      <xdr:row>38</xdr:row>
      <xdr:rowOff>60343</xdr:rowOff>
    </xdr:to>
    <xdr:cxnSp macro="">
      <xdr:nvCxnSpPr>
        <xdr:cNvPr id="297" name="直線コネクタ 296"/>
        <xdr:cNvCxnSpPr/>
      </xdr:nvCxnSpPr>
      <xdr:spPr>
        <a:xfrm>
          <a:off x="7861300" y="6261934"/>
          <a:ext cx="889000" cy="3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89734</xdr:rowOff>
    </xdr:from>
    <xdr:to>
      <xdr:col>41</xdr:col>
      <xdr:colOff>50800</xdr:colOff>
      <xdr:row>36</xdr:row>
      <xdr:rowOff>112595</xdr:rowOff>
    </xdr:to>
    <xdr:cxnSp macro="">
      <xdr:nvCxnSpPr>
        <xdr:cNvPr id="300" name="直線コネクタ 299"/>
        <xdr:cNvCxnSpPr/>
      </xdr:nvCxnSpPr>
      <xdr:spPr>
        <a:xfrm flipV="1">
          <a:off x="6972300" y="626193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2" name="テキスト ボックス 301"/>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45139</xdr:rowOff>
    </xdr:from>
    <xdr:to>
      <xdr:col>55</xdr:col>
      <xdr:colOff>50800</xdr:colOff>
      <xdr:row>38</xdr:row>
      <xdr:rowOff>146739</xdr:rowOff>
    </xdr:to>
    <xdr:sp macro="" textlink="">
      <xdr:nvSpPr>
        <xdr:cNvPr id="310" name="楕円 309"/>
        <xdr:cNvSpPr/>
      </xdr:nvSpPr>
      <xdr:spPr>
        <a:xfrm>
          <a:off x="104267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23566</xdr:rowOff>
    </xdr:from>
    <xdr:ext cx="378565" cy="259045"/>
    <xdr:sp macro="" textlink="">
      <xdr:nvSpPr>
        <xdr:cNvPr id="311" name="労働費該当値テキスト"/>
        <xdr:cNvSpPr txBox="1"/>
      </xdr:nvSpPr>
      <xdr:spPr>
        <a:xfrm>
          <a:off x="10528300" y="6538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52650</xdr:rowOff>
    </xdr:from>
    <xdr:to>
      <xdr:col>50</xdr:col>
      <xdr:colOff>165100</xdr:colOff>
      <xdr:row>38</xdr:row>
      <xdr:rowOff>154250</xdr:rowOff>
    </xdr:to>
    <xdr:sp macro="" textlink="">
      <xdr:nvSpPr>
        <xdr:cNvPr id="312" name="楕円 311"/>
        <xdr:cNvSpPr/>
      </xdr:nvSpPr>
      <xdr:spPr>
        <a:xfrm>
          <a:off x="9588500" y="656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145377</xdr:rowOff>
    </xdr:from>
    <xdr:ext cx="378565" cy="259045"/>
    <xdr:sp macro="" textlink="">
      <xdr:nvSpPr>
        <xdr:cNvPr id="313" name="テキスト ボックス 312"/>
        <xdr:cNvSpPr txBox="1"/>
      </xdr:nvSpPr>
      <xdr:spPr>
        <a:xfrm>
          <a:off x="9450017" y="666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9543</xdr:rowOff>
    </xdr:from>
    <xdr:to>
      <xdr:col>46</xdr:col>
      <xdr:colOff>38100</xdr:colOff>
      <xdr:row>38</xdr:row>
      <xdr:rowOff>111143</xdr:rowOff>
    </xdr:to>
    <xdr:sp macro="" textlink="">
      <xdr:nvSpPr>
        <xdr:cNvPr id="314" name="楕円 313"/>
        <xdr:cNvSpPr/>
      </xdr:nvSpPr>
      <xdr:spPr>
        <a:xfrm>
          <a:off x="8699500" y="65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102270</xdr:rowOff>
    </xdr:from>
    <xdr:ext cx="378565" cy="259045"/>
    <xdr:sp macro="" textlink="">
      <xdr:nvSpPr>
        <xdr:cNvPr id="315" name="テキスト ボックス 314"/>
        <xdr:cNvSpPr txBox="1"/>
      </xdr:nvSpPr>
      <xdr:spPr>
        <a:xfrm>
          <a:off x="8561017" y="6617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38934</xdr:rowOff>
    </xdr:from>
    <xdr:to>
      <xdr:col>41</xdr:col>
      <xdr:colOff>101600</xdr:colOff>
      <xdr:row>36</xdr:row>
      <xdr:rowOff>140534</xdr:rowOff>
    </xdr:to>
    <xdr:sp macro="" textlink="">
      <xdr:nvSpPr>
        <xdr:cNvPr id="316" name="楕円 315"/>
        <xdr:cNvSpPr/>
      </xdr:nvSpPr>
      <xdr:spPr>
        <a:xfrm>
          <a:off x="7810500" y="621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157061</xdr:rowOff>
    </xdr:from>
    <xdr:ext cx="469744" cy="259045"/>
    <xdr:sp macro="" textlink="">
      <xdr:nvSpPr>
        <xdr:cNvPr id="317" name="テキスト ボックス 316"/>
        <xdr:cNvSpPr txBox="1"/>
      </xdr:nvSpPr>
      <xdr:spPr>
        <a:xfrm>
          <a:off x="7626428" y="598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61795</xdr:rowOff>
    </xdr:from>
    <xdr:to>
      <xdr:col>36</xdr:col>
      <xdr:colOff>165100</xdr:colOff>
      <xdr:row>36</xdr:row>
      <xdr:rowOff>163395</xdr:rowOff>
    </xdr:to>
    <xdr:sp macro="" textlink="">
      <xdr:nvSpPr>
        <xdr:cNvPr id="318" name="楕円 317"/>
        <xdr:cNvSpPr/>
      </xdr:nvSpPr>
      <xdr:spPr>
        <a:xfrm>
          <a:off x="6921500" y="62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154522</xdr:rowOff>
    </xdr:from>
    <xdr:ext cx="469744" cy="259045"/>
    <xdr:sp macro="" textlink="">
      <xdr:nvSpPr>
        <xdr:cNvPr id="319" name="テキスト ボックス 318"/>
        <xdr:cNvSpPr txBox="1"/>
      </xdr:nvSpPr>
      <xdr:spPr>
        <a:xfrm>
          <a:off x="6737428" y="632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155816</xdr:rowOff>
    </xdr:from>
    <xdr:to>
      <xdr:col>55</xdr:col>
      <xdr:colOff>0</xdr:colOff>
      <xdr:row>56</xdr:row>
      <xdr:rowOff>4902</xdr:rowOff>
    </xdr:to>
    <xdr:cxnSp macro="">
      <xdr:nvCxnSpPr>
        <xdr:cNvPr id="348" name="直線コネクタ 347"/>
        <xdr:cNvCxnSpPr/>
      </xdr:nvCxnSpPr>
      <xdr:spPr>
        <a:xfrm flipV="1">
          <a:off x="9639300" y="9585566"/>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164388</xdr:rowOff>
    </xdr:from>
    <xdr:to>
      <xdr:col>50</xdr:col>
      <xdr:colOff>114300</xdr:colOff>
      <xdr:row>56</xdr:row>
      <xdr:rowOff>4902</xdr:rowOff>
    </xdr:to>
    <xdr:cxnSp macro="">
      <xdr:nvCxnSpPr>
        <xdr:cNvPr id="351" name="直線コネクタ 350"/>
        <xdr:cNvCxnSpPr/>
      </xdr:nvCxnSpPr>
      <xdr:spPr>
        <a:xfrm>
          <a:off x="8750300" y="9594138"/>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164388</xdr:rowOff>
    </xdr:from>
    <xdr:to>
      <xdr:col>45</xdr:col>
      <xdr:colOff>177800</xdr:colOff>
      <xdr:row>56</xdr:row>
      <xdr:rowOff>114840</xdr:rowOff>
    </xdr:to>
    <xdr:cxnSp macro="">
      <xdr:nvCxnSpPr>
        <xdr:cNvPr id="354" name="直線コネクタ 353"/>
        <xdr:cNvCxnSpPr/>
      </xdr:nvCxnSpPr>
      <xdr:spPr>
        <a:xfrm flipV="1">
          <a:off x="7861300" y="9594138"/>
          <a:ext cx="889000" cy="12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89084</xdr:rowOff>
    </xdr:from>
    <xdr:to>
      <xdr:col>41</xdr:col>
      <xdr:colOff>50800</xdr:colOff>
      <xdr:row>56</xdr:row>
      <xdr:rowOff>114840</xdr:rowOff>
    </xdr:to>
    <xdr:cxnSp macro="">
      <xdr:nvCxnSpPr>
        <xdr:cNvPr id="357" name="直線コネクタ 356"/>
        <xdr:cNvCxnSpPr/>
      </xdr:nvCxnSpPr>
      <xdr:spPr>
        <a:xfrm>
          <a:off x="6972300" y="9690284"/>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105016</xdr:rowOff>
    </xdr:from>
    <xdr:to>
      <xdr:col>55</xdr:col>
      <xdr:colOff>50800</xdr:colOff>
      <xdr:row>56</xdr:row>
      <xdr:rowOff>35166</xdr:rowOff>
    </xdr:to>
    <xdr:sp macro="" textlink="">
      <xdr:nvSpPr>
        <xdr:cNvPr id="367" name="楕円 366"/>
        <xdr:cNvSpPr/>
      </xdr:nvSpPr>
      <xdr:spPr>
        <a:xfrm>
          <a:off x="10426700" y="95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127893</xdr:rowOff>
    </xdr:from>
    <xdr:ext cx="534377" cy="259045"/>
    <xdr:sp macro="" textlink="">
      <xdr:nvSpPr>
        <xdr:cNvPr id="368" name="農林水産業費該当値テキスト"/>
        <xdr:cNvSpPr txBox="1"/>
      </xdr:nvSpPr>
      <xdr:spPr>
        <a:xfrm>
          <a:off x="10528300" y="938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125552</xdr:rowOff>
    </xdr:from>
    <xdr:to>
      <xdr:col>50</xdr:col>
      <xdr:colOff>165100</xdr:colOff>
      <xdr:row>56</xdr:row>
      <xdr:rowOff>55702</xdr:rowOff>
    </xdr:to>
    <xdr:sp macro="" textlink="">
      <xdr:nvSpPr>
        <xdr:cNvPr id="369" name="楕円 368"/>
        <xdr:cNvSpPr/>
      </xdr:nvSpPr>
      <xdr:spPr>
        <a:xfrm>
          <a:off x="9588500" y="95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72229</xdr:rowOff>
    </xdr:from>
    <xdr:ext cx="534377" cy="259045"/>
    <xdr:sp macro="" textlink="">
      <xdr:nvSpPr>
        <xdr:cNvPr id="370" name="テキスト ボックス 369"/>
        <xdr:cNvSpPr txBox="1"/>
      </xdr:nvSpPr>
      <xdr:spPr>
        <a:xfrm>
          <a:off x="9372111" y="933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113588</xdr:rowOff>
    </xdr:from>
    <xdr:to>
      <xdr:col>46</xdr:col>
      <xdr:colOff>38100</xdr:colOff>
      <xdr:row>56</xdr:row>
      <xdr:rowOff>43738</xdr:rowOff>
    </xdr:to>
    <xdr:sp macro="" textlink="">
      <xdr:nvSpPr>
        <xdr:cNvPr id="371" name="楕円 370"/>
        <xdr:cNvSpPr/>
      </xdr:nvSpPr>
      <xdr:spPr>
        <a:xfrm>
          <a:off x="8699500" y="954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60265</xdr:rowOff>
    </xdr:from>
    <xdr:ext cx="534377" cy="259045"/>
    <xdr:sp macro="" textlink="">
      <xdr:nvSpPr>
        <xdr:cNvPr id="372" name="テキスト ボックス 371"/>
        <xdr:cNvSpPr txBox="1"/>
      </xdr:nvSpPr>
      <xdr:spPr>
        <a:xfrm>
          <a:off x="8483111" y="93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64040</xdr:rowOff>
    </xdr:from>
    <xdr:to>
      <xdr:col>41</xdr:col>
      <xdr:colOff>101600</xdr:colOff>
      <xdr:row>56</xdr:row>
      <xdr:rowOff>165640</xdr:rowOff>
    </xdr:to>
    <xdr:sp macro="" textlink="">
      <xdr:nvSpPr>
        <xdr:cNvPr id="373" name="楕円 372"/>
        <xdr:cNvSpPr/>
      </xdr:nvSpPr>
      <xdr:spPr>
        <a:xfrm>
          <a:off x="7810500" y="96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10717</xdr:rowOff>
    </xdr:from>
    <xdr:ext cx="534377" cy="259045"/>
    <xdr:sp macro="" textlink="">
      <xdr:nvSpPr>
        <xdr:cNvPr id="374" name="テキスト ボックス 373"/>
        <xdr:cNvSpPr txBox="1"/>
      </xdr:nvSpPr>
      <xdr:spPr>
        <a:xfrm>
          <a:off x="7594111" y="94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38284</xdr:rowOff>
    </xdr:from>
    <xdr:to>
      <xdr:col>36</xdr:col>
      <xdr:colOff>165100</xdr:colOff>
      <xdr:row>56</xdr:row>
      <xdr:rowOff>139884</xdr:rowOff>
    </xdr:to>
    <xdr:sp macro="" textlink="">
      <xdr:nvSpPr>
        <xdr:cNvPr id="375" name="楕円 374"/>
        <xdr:cNvSpPr/>
      </xdr:nvSpPr>
      <xdr:spPr>
        <a:xfrm>
          <a:off x="6921500" y="96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156411</xdr:rowOff>
    </xdr:from>
    <xdr:ext cx="534377" cy="259045"/>
    <xdr:sp macro="" textlink="">
      <xdr:nvSpPr>
        <xdr:cNvPr id="376" name="テキスト ボックス 375"/>
        <xdr:cNvSpPr txBox="1"/>
      </xdr:nvSpPr>
      <xdr:spPr>
        <a:xfrm>
          <a:off x="6705111" y="941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162629</xdr:rowOff>
    </xdr:from>
    <xdr:to>
      <xdr:col>55</xdr:col>
      <xdr:colOff>0</xdr:colOff>
      <xdr:row>75</xdr:row>
      <xdr:rowOff>96609</xdr:rowOff>
    </xdr:to>
    <xdr:cxnSp macro="">
      <xdr:nvCxnSpPr>
        <xdr:cNvPr id="403" name="直線コネクタ 402"/>
        <xdr:cNvCxnSpPr/>
      </xdr:nvCxnSpPr>
      <xdr:spPr>
        <a:xfrm>
          <a:off x="9639300" y="12849929"/>
          <a:ext cx="838200" cy="10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135151</xdr:rowOff>
    </xdr:from>
    <xdr:to>
      <xdr:col>50</xdr:col>
      <xdr:colOff>114300</xdr:colOff>
      <xdr:row>74</xdr:row>
      <xdr:rowOff>162629</xdr:rowOff>
    </xdr:to>
    <xdr:cxnSp macro="">
      <xdr:nvCxnSpPr>
        <xdr:cNvPr id="406" name="直線コネクタ 405"/>
        <xdr:cNvCxnSpPr/>
      </xdr:nvCxnSpPr>
      <xdr:spPr>
        <a:xfrm>
          <a:off x="8750300" y="12822451"/>
          <a:ext cx="8890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135151</xdr:rowOff>
    </xdr:from>
    <xdr:to>
      <xdr:col>45</xdr:col>
      <xdr:colOff>177800</xdr:colOff>
      <xdr:row>75</xdr:row>
      <xdr:rowOff>4918</xdr:rowOff>
    </xdr:to>
    <xdr:cxnSp macro="">
      <xdr:nvCxnSpPr>
        <xdr:cNvPr id="409" name="直線コネクタ 408"/>
        <xdr:cNvCxnSpPr/>
      </xdr:nvCxnSpPr>
      <xdr:spPr>
        <a:xfrm flipV="1">
          <a:off x="7861300" y="12822451"/>
          <a:ext cx="889000" cy="4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1" name="テキスト ボックス 410"/>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4918</xdr:rowOff>
    </xdr:from>
    <xdr:to>
      <xdr:col>41</xdr:col>
      <xdr:colOff>50800</xdr:colOff>
      <xdr:row>76</xdr:row>
      <xdr:rowOff>27480</xdr:rowOff>
    </xdr:to>
    <xdr:cxnSp macro="">
      <xdr:nvCxnSpPr>
        <xdr:cNvPr id="412" name="直線コネクタ 411"/>
        <xdr:cNvCxnSpPr/>
      </xdr:nvCxnSpPr>
      <xdr:spPr>
        <a:xfrm flipV="1">
          <a:off x="6972300" y="12863668"/>
          <a:ext cx="889000" cy="19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45809</xdr:rowOff>
    </xdr:from>
    <xdr:to>
      <xdr:col>55</xdr:col>
      <xdr:colOff>50800</xdr:colOff>
      <xdr:row>75</xdr:row>
      <xdr:rowOff>147408</xdr:rowOff>
    </xdr:to>
    <xdr:sp macro="" textlink="">
      <xdr:nvSpPr>
        <xdr:cNvPr id="422" name="楕円 421"/>
        <xdr:cNvSpPr/>
      </xdr:nvSpPr>
      <xdr:spPr>
        <a:xfrm>
          <a:off x="10426700" y="12904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68686</xdr:rowOff>
    </xdr:from>
    <xdr:ext cx="534377" cy="259045"/>
    <xdr:sp macro="" textlink="">
      <xdr:nvSpPr>
        <xdr:cNvPr id="423" name="商工費該当値テキスト"/>
        <xdr:cNvSpPr txBox="1"/>
      </xdr:nvSpPr>
      <xdr:spPr>
        <a:xfrm>
          <a:off x="10528300" y="1275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111829</xdr:rowOff>
    </xdr:from>
    <xdr:to>
      <xdr:col>50</xdr:col>
      <xdr:colOff>165100</xdr:colOff>
      <xdr:row>75</xdr:row>
      <xdr:rowOff>41979</xdr:rowOff>
    </xdr:to>
    <xdr:sp macro="" textlink="">
      <xdr:nvSpPr>
        <xdr:cNvPr id="424" name="楕円 423"/>
        <xdr:cNvSpPr/>
      </xdr:nvSpPr>
      <xdr:spPr>
        <a:xfrm>
          <a:off x="9588500" y="1279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58506</xdr:rowOff>
    </xdr:from>
    <xdr:ext cx="534377" cy="259045"/>
    <xdr:sp macro="" textlink="">
      <xdr:nvSpPr>
        <xdr:cNvPr id="425" name="テキスト ボックス 424"/>
        <xdr:cNvSpPr txBox="1"/>
      </xdr:nvSpPr>
      <xdr:spPr>
        <a:xfrm>
          <a:off x="9372111" y="1257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84351</xdr:rowOff>
    </xdr:from>
    <xdr:to>
      <xdr:col>46</xdr:col>
      <xdr:colOff>38100</xdr:colOff>
      <xdr:row>75</xdr:row>
      <xdr:rowOff>14501</xdr:rowOff>
    </xdr:to>
    <xdr:sp macro="" textlink="">
      <xdr:nvSpPr>
        <xdr:cNvPr id="426" name="楕円 425"/>
        <xdr:cNvSpPr/>
      </xdr:nvSpPr>
      <xdr:spPr>
        <a:xfrm>
          <a:off x="8699500" y="127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31028</xdr:rowOff>
    </xdr:from>
    <xdr:ext cx="534377" cy="259045"/>
    <xdr:sp macro="" textlink="">
      <xdr:nvSpPr>
        <xdr:cNvPr id="427" name="テキスト ボックス 426"/>
        <xdr:cNvSpPr txBox="1"/>
      </xdr:nvSpPr>
      <xdr:spPr>
        <a:xfrm>
          <a:off x="8483111" y="1254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125568</xdr:rowOff>
    </xdr:from>
    <xdr:to>
      <xdr:col>41</xdr:col>
      <xdr:colOff>101600</xdr:colOff>
      <xdr:row>75</xdr:row>
      <xdr:rowOff>55718</xdr:rowOff>
    </xdr:to>
    <xdr:sp macro="" textlink="">
      <xdr:nvSpPr>
        <xdr:cNvPr id="428" name="楕円 427"/>
        <xdr:cNvSpPr/>
      </xdr:nvSpPr>
      <xdr:spPr>
        <a:xfrm>
          <a:off x="7810500" y="128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72245</xdr:rowOff>
    </xdr:from>
    <xdr:ext cx="534377" cy="259045"/>
    <xdr:sp macro="" textlink="">
      <xdr:nvSpPr>
        <xdr:cNvPr id="429" name="テキスト ボックス 428"/>
        <xdr:cNvSpPr txBox="1"/>
      </xdr:nvSpPr>
      <xdr:spPr>
        <a:xfrm>
          <a:off x="7594111" y="1258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148130</xdr:rowOff>
    </xdr:from>
    <xdr:to>
      <xdr:col>36</xdr:col>
      <xdr:colOff>165100</xdr:colOff>
      <xdr:row>76</xdr:row>
      <xdr:rowOff>78280</xdr:rowOff>
    </xdr:to>
    <xdr:sp macro="" textlink="">
      <xdr:nvSpPr>
        <xdr:cNvPr id="430" name="楕円 429"/>
        <xdr:cNvSpPr/>
      </xdr:nvSpPr>
      <xdr:spPr>
        <a:xfrm>
          <a:off x="6921500" y="130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94807</xdr:rowOff>
    </xdr:from>
    <xdr:ext cx="534377" cy="259045"/>
    <xdr:sp macro="" textlink="">
      <xdr:nvSpPr>
        <xdr:cNvPr id="431" name="テキスト ボックス 430"/>
        <xdr:cNvSpPr txBox="1"/>
      </xdr:nvSpPr>
      <xdr:spPr>
        <a:xfrm>
          <a:off x="6705111" y="1278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162201</xdr:rowOff>
    </xdr:from>
    <xdr:to>
      <xdr:col>55</xdr:col>
      <xdr:colOff>0</xdr:colOff>
      <xdr:row>96</xdr:row>
      <xdr:rowOff>100761</xdr:rowOff>
    </xdr:to>
    <xdr:cxnSp macro="">
      <xdr:nvCxnSpPr>
        <xdr:cNvPr id="462" name="直線コネクタ 461"/>
        <xdr:cNvCxnSpPr/>
      </xdr:nvCxnSpPr>
      <xdr:spPr>
        <a:xfrm flipV="1">
          <a:off x="9639300" y="16449951"/>
          <a:ext cx="838200" cy="1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100761</xdr:rowOff>
    </xdr:from>
    <xdr:to>
      <xdr:col>50</xdr:col>
      <xdr:colOff>114300</xdr:colOff>
      <xdr:row>96</xdr:row>
      <xdr:rowOff>136750</xdr:rowOff>
    </xdr:to>
    <xdr:cxnSp macro="">
      <xdr:nvCxnSpPr>
        <xdr:cNvPr id="465" name="直線コネクタ 464"/>
        <xdr:cNvCxnSpPr/>
      </xdr:nvCxnSpPr>
      <xdr:spPr>
        <a:xfrm flipV="1">
          <a:off x="8750300" y="16559961"/>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136750</xdr:rowOff>
    </xdr:from>
    <xdr:to>
      <xdr:col>45</xdr:col>
      <xdr:colOff>177800</xdr:colOff>
      <xdr:row>96</xdr:row>
      <xdr:rowOff>171269</xdr:rowOff>
    </xdr:to>
    <xdr:cxnSp macro="">
      <xdr:nvCxnSpPr>
        <xdr:cNvPr id="468" name="直線コネクタ 467"/>
        <xdr:cNvCxnSpPr/>
      </xdr:nvCxnSpPr>
      <xdr:spPr>
        <a:xfrm flipV="1">
          <a:off x="7861300" y="16595950"/>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171269</xdr:rowOff>
    </xdr:from>
    <xdr:to>
      <xdr:col>41</xdr:col>
      <xdr:colOff>50800</xdr:colOff>
      <xdr:row>97</xdr:row>
      <xdr:rowOff>51254</xdr:rowOff>
    </xdr:to>
    <xdr:cxnSp macro="">
      <xdr:nvCxnSpPr>
        <xdr:cNvPr id="471" name="直線コネクタ 470"/>
        <xdr:cNvCxnSpPr/>
      </xdr:nvCxnSpPr>
      <xdr:spPr>
        <a:xfrm flipV="1">
          <a:off x="6972300" y="16630469"/>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111401</xdr:rowOff>
    </xdr:from>
    <xdr:to>
      <xdr:col>55</xdr:col>
      <xdr:colOff>50800</xdr:colOff>
      <xdr:row>96</xdr:row>
      <xdr:rowOff>41551</xdr:rowOff>
    </xdr:to>
    <xdr:sp macro="" textlink="">
      <xdr:nvSpPr>
        <xdr:cNvPr id="481" name="楕円 480"/>
        <xdr:cNvSpPr/>
      </xdr:nvSpPr>
      <xdr:spPr>
        <a:xfrm>
          <a:off x="10426700" y="16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134278</xdr:rowOff>
    </xdr:from>
    <xdr:ext cx="534377" cy="259045"/>
    <xdr:sp macro="" textlink="">
      <xdr:nvSpPr>
        <xdr:cNvPr id="482" name="土木費該当値テキスト"/>
        <xdr:cNvSpPr txBox="1"/>
      </xdr:nvSpPr>
      <xdr:spPr>
        <a:xfrm>
          <a:off x="10528300" y="1625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49961</xdr:rowOff>
    </xdr:from>
    <xdr:to>
      <xdr:col>50</xdr:col>
      <xdr:colOff>165100</xdr:colOff>
      <xdr:row>96</xdr:row>
      <xdr:rowOff>151561</xdr:rowOff>
    </xdr:to>
    <xdr:sp macro="" textlink="">
      <xdr:nvSpPr>
        <xdr:cNvPr id="483" name="楕円 482"/>
        <xdr:cNvSpPr/>
      </xdr:nvSpPr>
      <xdr:spPr>
        <a:xfrm>
          <a:off x="9588500" y="1650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142688</xdr:rowOff>
    </xdr:from>
    <xdr:ext cx="534377" cy="259045"/>
    <xdr:sp macro="" textlink="">
      <xdr:nvSpPr>
        <xdr:cNvPr id="484" name="テキスト ボックス 483"/>
        <xdr:cNvSpPr txBox="1"/>
      </xdr:nvSpPr>
      <xdr:spPr>
        <a:xfrm>
          <a:off x="9372111" y="166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85950</xdr:rowOff>
    </xdr:from>
    <xdr:to>
      <xdr:col>46</xdr:col>
      <xdr:colOff>38100</xdr:colOff>
      <xdr:row>97</xdr:row>
      <xdr:rowOff>16100</xdr:rowOff>
    </xdr:to>
    <xdr:sp macro="" textlink="">
      <xdr:nvSpPr>
        <xdr:cNvPr id="485" name="楕円 484"/>
        <xdr:cNvSpPr/>
      </xdr:nvSpPr>
      <xdr:spPr>
        <a:xfrm>
          <a:off x="8699500" y="165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7227</xdr:rowOff>
    </xdr:from>
    <xdr:ext cx="534377" cy="259045"/>
    <xdr:sp macro="" textlink="">
      <xdr:nvSpPr>
        <xdr:cNvPr id="486" name="テキスト ボックス 485"/>
        <xdr:cNvSpPr txBox="1"/>
      </xdr:nvSpPr>
      <xdr:spPr>
        <a:xfrm>
          <a:off x="8483111" y="1663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120469</xdr:rowOff>
    </xdr:from>
    <xdr:to>
      <xdr:col>41</xdr:col>
      <xdr:colOff>101600</xdr:colOff>
      <xdr:row>97</xdr:row>
      <xdr:rowOff>50619</xdr:rowOff>
    </xdr:to>
    <xdr:sp macro="" textlink="">
      <xdr:nvSpPr>
        <xdr:cNvPr id="487" name="楕円 486"/>
        <xdr:cNvSpPr/>
      </xdr:nvSpPr>
      <xdr:spPr>
        <a:xfrm>
          <a:off x="7810500" y="1657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41746</xdr:rowOff>
    </xdr:from>
    <xdr:ext cx="534377" cy="259045"/>
    <xdr:sp macro="" textlink="">
      <xdr:nvSpPr>
        <xdr:cNvPr id="488" name="テキスト ボックス 487"/>
        <xdr:cNvSpPr txBox="1"/>
      </xdr:nvSpPr>
      <xdr:spPr>
        <a:xfrm>
          <a:off x="7594111" y="1667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454</xdr:rowOff>
    </xdr:from>
    <xdr:to>
      <xdr:col>36</xdr:col>
      <xdr:colOff>165100</xdr:colOff>
      <xdr:row>97</xdr:row>
      <xdr:rowOff>102054</xdr:rowOff>
    </xdr:to>
    <xdr:sp macro="" textlink="">
      <xdr:nvSpPr>
        <xdr:cNvPr id="489" name="楕円 488"/>
        <xdr:cNvSpPr/>
      </xdr:nvSpPr>
      <xdr:spPr>
        <a:xfrm>
          <a:off x="6921500" y="166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93181</xdr:rowOff>
    </xdr:from>
    <xdr:ext cx="534377" cy="259045"/>
    <xdr:sp macro="" textlink="">
      <xdr:nvSpPr>
        <xdr:cNvPr id="490" name="テキスト ボックス 489"/>
        <xdr:cNvSpPr txBox="1"/>
      </xdr:nvSpPr>
      <xdr:spPr>
        <a:xfrm>
          <a:off x="6705111" y="1672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33401</xdr:rowOff>
    </xdr:from>
    <xdr:to>
      <xdr:col>85</xdr:col>
      <xdr:colOff>127000</xdr:colOff>
      <xdr:row>35</xdr:row>
      <xdr:rowOff>41128</xdr:rowOff>
    </xdr:to>
    <xdr:cxnSp macro="">
      <xdr:nvCxnSpPr>
        <xdr:cNvPr id="518" name="直線コネクタ 517"/>
        <xdr:cNvCxnSpPr/>
      </xdr:nvCxnSpPr>
      <xdr:spPr>
        <a:xfrm>
          <a:off x="15481300" y="6034151"/>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33401</xdr:rowOff>
    </xdr:from>
    <xdr:to>
      <xdr:col>81</xdr:col>
      <xdr:colOff>50800</xdr:colOff>
      <xdr:row>36</xdr:row>
      <xdr:rowOff>28875</xdr:rowOff>
    </xdr:to>
    <xdr:cxnSp macro="">
      <xdr:nvCxnSpPr>
        <xdr:cNvPr id="521" name="直線コネクタ 520"/>
        <xdr:cNvCxnSpPr/>
      </xdr:nvCxnSpPr>
      <xdr:spPr>
        <a:xfrm flipV="1">
          <a:off x="14592300" y="6034151"/>
          <a:ext cx="889000" cy="16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3" name="テキスト ボックス 522"/>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29926</xdr:rowOff>
    </xdr:from>
    <xdr:to>
      <xdr:col>76</xdr:col>
      <xdr:colOff>114300</xdr:colOff>
      <xdr:row>36</xdr:row>
      <xdr:rowOff>28875</xdr:rowOff>
    </xdr:to>
    <xdr:cxnSp macro="">
      <xdr:nvCxnSpPr>
        <xdr:cNvPr id="524" name="直線コネクタ 523"/>
        <xdr:cNvCxnSpPr/>
      </xdr:nvCxnSpPr>
      <xdr:spPr>
        <a:xfrm>
          <a:off x="13703300" y="5516326"/>
          <a:ext cx="889000" cy="68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29926</xdr:rowOff>
    </xdr:from>
    <xdr:to>
      <xdr:col>71</xdr:col>
      <xdr:colOff>177800</xdr:colOff>
      <xdr:row>35</xdr:row>
      <xdr:rowOff>145872</xdr:rowOff>
    </xdr:to>
    <xdr:cxnSp macro="">
      <xdr:nvCxnSpPr>
        <xdr:cNvPr id="527" name="直線コネクタ 526"/>
        <xdr:cNvCxnSpPr/>
      </xdr:nvCxnSpPr>
      <xdr:spPr>
        <a:xfrm flipV="1">
          <a:off x="12814300" y="5516326"/>
          <a:ext cx="889000" cy="63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161778</xdr:rowOff>
    </xdr:from>
    <xdr:to>
      <xdr:col>85</xdr:col>
      <xdr:colOff>177800</xdr:colOff>
      <xdr:row>35</xdr:row>
      <xdr:rowOff>91928</xdr:rowOff>
    </xdr:to>
    <xdr:sp macro="" textlink="">
      <xdr:nvSpPr>
        <xdr:cNvPr id="537" name="楕円 536"/>
        <xdr:cNvSpPr/>
      </xdr:nvSpPr>
      <xdr:spPr>
        <a:xfrm>
          <a:off x="16268700" y="59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13205</xdr:rowOff>
    </xdr:from>
    <xdr:ext cx="534377" cy="259045"/>
    <xdr:sp macro="" textlink="">
      <xdr:nvSpPr>
        <xdr:cNvPr id="538" name="消防費該当値テキスト"/>
        <xdr:cNvSpPr txBox="1"/>
      </xdr:nvSpPr>
      <xdr:spPr>
        <a:xfrm>
          <a:off x="16370300" y="58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154051</xdr:rowOff>
    </xdr:from>
    <xdr:to>
      <xdr:col>81</xdr:col>
      <xdr:colOff>101600</xdr:colOff>
      <xdr:row>35</xdr:row>
      <xdr:rowOff>84201</xdr:rowOff>
    </xdr:to>
    <xdr:sp macro="" textlink="">
      <xdr:nvSpPr>
        <xdr:cNvPr id="539" name="楕円 538"/>
        <xdr:cNvSpPr/>
      </xdr:nvSpPr>
      <xdr:spPr>
        <a:xfrm>
          <a:off x="15430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100728</xdr:rowOff>
    </xdr:from>
    <xdr:ext cx="534377" cy="259045"/>
    <xdr:sp macro="" textlink="">
      <xdr:nvSpPr>
        <xdr:cNvPr id="540" name="テキスト ボックス 539"/>
        <xdr:cNvSpPr txBox="1"/>
      </xdr:nvSpPr>
      <xdr:spPr>
        <a:xfrm>
          <a:off x="15214111" y="57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149525</xdr:rowOff>
    </xdr:from>
    <xdr:to>
      <xdr:col>76</xdr:col>
      <xdr:colOff>165100</xdr:colOff>
      <xdr:row>36</xdr:row>
      <xdr:rowOff>79675</xdr:rowOff>
    </xdr:to>
    <xdr:sp macro="" textlink="">
      <xdr:nvSpPr>
        <xdr:cNvPr id="541" name="楕円 540"/>
        <xdr:cNvSpPr/>
      </xdr:nvSpPr>
      <xdr:spPr>
        <a:xfrm>
          <a:off x="14541500" y="61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70802</xdr:rowOff>
    </xdr:from>
    <xdr:ext cx="534377" cy="259045"/>
    <xdr:sp macro="" textlink="">
      <xdr:nvSpPr>
        <xdr:cNvPr id="542" name="テキスト ボックス 541"/>
        <xdr:cNvSpPr txBox="1"/>
      </xdr:nvSpPr>
      <xdr:spPr>
        <a:xfrm>
          <a:off x="14325111" y="62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150576</xdr:rowOff>
    </xdr:from>
    <xdr:to>
      <xdr:col>72</xdr:col>
      <xdr:colOff>38100</xdr:colOff>
      <xdr:row>32</xdr:row>
      <xdr:rowOff>80726</xdr:rowOff>
    </xdr:to>
    <xdr:sp macro="" textlink="">
      <xdr:nvSpPr>
        <xdr:cNvPr id="543" name="楕円 542"/>
        <xdr:cNvSpPr/>
      </xdr:nvSpPr>
      <xdr:spPr>
        <a:xfrm>
          <a:off x="13652500" y="54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97253</xdr:rowOff>
    </xdr:from>
    <xdr:ext cx="534377" cy="259045"/>
    <xdr:sp macro="" textlink="">
      <xdr:nvSpPr>
        <xdr:cNvPr id="544" name="テキスト ボックス 543"/>
        <xdr:cNvSpPr txBox="1"/>
      </xdr:nvSpPr>
      <xdr:spPr>
        <a:xfrm>
          <a:off x="13436111" y="524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95072</xdr:rowOff>
    </xdr:from>
    <xdr:to>
      <xdr:col>67</xdr:col>
      <xdr:colOff>101600</xdr:colOff>
      <xdr:row>36</xdr:row>
      <xdr:rowOff>25222</xdr:rowOff>
    </xdr:to>
    <xdr:sp macro="" textlink="">
      <xdr:nvSpPr>
        <xdr:cNvPr id="545" name="楕円 544"/>
        <xdr:cNvSpPr/>
      </xdr:nvSpPr>
      <xdr:spPr>
        <a:xfrm>
          <a:off x="12763500" y="60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41749</xdr:rowOff>
    </xdr:from>
    <xdr:ext cx="534377" cy="259045"/>
    <xdr:sp macro="" textlink="">
      <xdr:nvSpPr>
        <xdr:cNvPr id="546" name="テキスト ボックス 545"/>
        <xdr:cNvSpPr txBox="1"/>
      </xdr:nvSpPr>
      <xdr:spPr>
        <a:xfrm>
          <a:off x="12547111" y="587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22085</xdr:rowOff>
    </xdr:from>
    <xdr:to>
      <xdr:col>85</xdr:col>
      <xdr:colOff>127000</xdr:colOff>
      <xdr:row>56</xdr:row>
      <xdr:rowOff>21380</xdr:rowOff>
    </xdr:to>
    <xdr:cxnSp macro="">
      <xdr:nvCxnSpPr>
        <xdr:cNvPr id="576" name="直線コネクタ 575"/>
        <xdr:cNvCxnSpPr/>
      </xdr:nvCxnSpPr>
      <xdr:spPr>
        <a:xfrm flipV="1">
          <a:off x="15481300" y="9451835"/>
          <a:ext cx="838200" cy="17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67672</xdr:rowOff>
    </xdr:from>
    <xdr:to>
      <xdr:col>81</xdr:col>
      <xdr:colOff>50800</xdr:colOff>
      <xdr:row>56</xdr:row>
      <xdr:rowOff>21380</xdr:rowOff>
    </xdr:to>
    <xdr:cxnSp macro="">
      <xdr:nvCxnSpPr>
        <xdr:cNvPr id="579" name="直線コネクタ 578"/>
        <xdr:cNvCxnSpPr/>
      </xdr:nvCxnSpPr>
      <xdr:spPr>
        <a:xfrm>
          <a:off x="14592300" y="9497422"/>
          <a:ext cx="8890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138709</xdr:rowOff>
    </xdr:from>
    <xdr:to>
      <xdr:col>76</xdr:col>
      <xdr:colOff>114300</xdr:colOff>
      <xdr:row>55</xdr:row>
      <xdr:rowOff>67672</xdr:rowOff>
    </xdr:to>
    <xdr:cxnSp macro="">
      <xdr:nvCxnSpPr>
        <xdr:cNvPr id="582" name="直線コネクタ 581"/>
        <xdr:cNvCxnSpPr/>
      </xdr:nvCxnSpPr>
      <xdr:spPr>
        <a:xfrm>
          <a:off x="13703300" y="9225559"/>
          <a:ext cx="889000" cy="27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138709</xdr:rowOff>
    </xdr:from>
    <xdr:to>
      <xdr:col>71</xdr:col>
      <xdr:colOff>177800</xdr:colOff>
      <xdr:row>55</xdr:row>
      <xdr:rowOff>91446</xdr:rowOff>
    </xdr:to>
    <xdr:cxnSp macro="">
      <xdr:nvCxnSpPr>
        <xdr:cNvPr id="585" name="直線コネクタ 584"/>
        <xdr:cNvCxnSpPr/>
      </xdr:nvCxnSpPr>
      <xdr:spPr>
        <a:xfrm flipV="1">
          <a:off x="12814300" y="9225559"/>
          <a:ext cx="889000" cy="29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142735</xdr:rowOff>
    </xdr:from>
    <xdr:to>
      <xdr:col>85</xdr:col>
      <xdr:colOff>177800</xdr:colOff>
      <xdr:row>55</xdr:row>
      <xdr:rowOff>72885</xdr:rowOff>
    </xdr:to>
    <xdr:sp macro="" textlink="">
      <xdr:nvSpPr>
        <xdr:cNvPr id="595" name="楕円 594"/>
        <xdr:cNvSpPr/>
      </xdr:nvSpPr>
      <xdr:spPr>
        <a:xfrm>
          <a:off x="16268700" y="94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165612</xdr:rowOff>
    </xdr:from>
    <xdr:ext cx="534377" cy="259045"/>
    <xdr:sp macro="" textlink="">
      <xdr:nvSpPr>
        <xdr:cNvPr id="596" name="教育費該当値テキスト"/>
        <xdr:cNvSpPr txBox="1"/>
      </xdr:nvSpPr>
      <xdr:spPr>
        <a:xfrm>
          <a:off x="16370300" y="925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142030</xdr:rowOff>
    </xdr:from>
    <xdr:to>
      <xdr:col>81</xdr:col>
      <xdr:colOff>101600</xdr:colOff>
      <xdr:row>56</xdr:row>
      <xdr:rowOff>72180</xdr:rowOff>
    </xdr:to>
    <xdr:sp macro="" textlink="">
      <xdr:nvSpPr>
        <xdr:cNvPr id="597" name="楕円 596"/>
        <xdr:cNvSpPr/>
      </xdr:nvSpPr>
      <xdr:spPr>
        <a:xfrm>
          <a:off x="15430500" y="95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63307</xdr:rowOff>
    </xdr:from>
    <xdr:ext cx="534377" cy="259045"/>
    <xdr:sp macro="" textlink="">
      <xdr:nvSpPr>
        <xdr:cNvPr id="598" name="テキスト ボックス 597"/>
        <xdr:cNvSpPr txBox="1"/>
      </xdr:nvSpPr>
      <xdr:spPr>
        <a:xfrm>
          <a:off x="15214111" y="96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16872</xdr:rowOff>
    </xdr:from>
    <xdr:to>
      <xdr:col>76</xdr:col>
      <xdr:colOff>165100</xdr:colOff>
      <xdr:row>55</xdr:row>
      <xdr:rowOff>118472</xdr:rowOff>
    </xdr:to>
    <xdr:sp macro="" textlink="">
      <xdr:nvSpPr>
        <xdr:cNvPr id="599" name="楕円 598"/>
        <xdr:cNvSpPr/>
      </xdr:nvSpPr>
      <xdr:spPr>
        <a:xfrm>
          <a:off x="14541500" y="94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134999</xdr:rowOff>
    </xdr:from>
    <xdr:ext cx="534377" cy="259045"/>
    <xdr:sp macro="" textlink="">
      <xdr:nvSpPr>
        <xdr:cNvPr id="600" name="テキスト ボックス 599"/>
        <xdr:cNvSpPr txBox="1"/>
      </xdr:nvSpPr>
      <xdr:spPr>
        <a:xfrm>
          <a:off x="14325111" y="922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87909</xdr:rowOff>
    </xdr:from>
    <xdr:to>
      <xdr:col>72</xdr:col>
      <xdr:colOff>38100</xdr:colOff>
      <xdr:row>54</xdr:row>
      <xdr:rowOff>18059</xdr:rowOff>
    </xdr:to>
    <xdr:sp macro="" textlink="">
      <xdr:nvSpPr>
        <xdr:cNvPr id="601" name="楕円 600"/>
        <xdr:cNvSpPr/>
      </xdr:nvSpPr>
      <xdr:spPr>
        <a:xfrm>
          <a:off x="13652500" y="91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34586</xdr:rowOff>
    </xdr:from>
    <xdr:ext cx="534377" cy="259045"/>
    <xdr:sp macro="" textlink="">
      <xdr:nvSpPr>
        <xdr:cNvPr id="602" name="テキスト ボックス 601"/>
        <xdr:cNvSpPr txBox="1"/>
      </xdr:nvSpPr>
      <xdr:spPr>
        <a:xfrm>
          <a:off x="13436111" y="89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40646</xdr:rowOff>
    </xdr:from>
    <xdr:to>
      <xdr:col>67</xdr:col>
      <xdr:colOff>101600</xdr:colOff>
      <xdr:row>55</xdr:row>
      <xdr:rowOff>142246</xdr:rowOff>
    </xdr:to>
    <xdr:sp macro="" textlink="">
      <xdr:nvSpPr>
        <xdr:cNvPr id="603" name="楕円 602"/>
        <xdr:cNvSpPr/>
      </xdr:nvSpPr>
      <xdr:spPr>
        <a:xfrm>
          <a:off x="12763500" y="94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158773</xdr:rowOff>
    </xdr:from>
    <xdr:ext cx="534377" cy="259045"/>
    <xdr:sp macro="" textlink="">
      <xdr:nvSpPr>
        <xdr:cNvPr id="604" name="テキスト ボックス 603"/>
        <xdr:cNvSpPr txBox="1"/>
      </xdr:nvSpPr>
      <xdr:spPr>
        <a:xfrm>
          <a:off x="12547111" y="92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97360</xdr:rowOff>
    </xdr:from>
    <xdr:to>
      <xdr:col>85</xdr:col>
      <xdr:colOff>127000</xdr:colOff>
      <xdr:row>79</xdr:row>
      <xdr:rowOff>74924</xdr:rowOff>
    </xdr:to>
    <xdr:cxnSp macro="">
      <xdr:nvCxnSpPr>
        <xdr:cNvPr id="635" name="直線コネクタ 634"/>
        <xdr:cNvCxnSpPr/>
      </xdr:nvCxnSpPr>
      <xdr:spPr>
        <a:xfrm flipV="1">
          <a:off x="15481300" y="13470460"/>
          <a:ext cx="838200" cy="14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137720</xdr:rowOff>
    </xdr:from>
    <xdr:ext cx="469744" cy="259045"/>
    <xdr:sp macro="" textlink="">
      <xdr:nvSpPr>
        <xdr:cNvPr id="636" name="災害復旧費平均値テキスト"/>
        <xdr:cNvSpPr txBox="1"/>
      </xdr:nvSpPr>
      <xdr:spPr>
        <a:xfrm>
          <a:off x="16370300" y="13510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74924</xdr:rowOff>
    </xdr:from>
    <xdr:to>
      <xdr:col>81</xdr:col>
      <xdr:colOff>50800</xdr:colOff>
      <xdr:row>79</xdr:row>
      <xdr:rowOff>85782</xdr:rowOff>
    </xdr:to>
    <xdr:cxnSp macro="">
      <xdr:nvCxnSpPr>
        <xdr:cNvPr id="638" name="直線コネクタ 637"/>
        <xdr:cNvCxnSpPr/>
      </xdr:nvCxnSpPr>
      <xdr:spPr>
        <a:xfrm flipV="1">
          <a:off x="14592300" y="13619474"/>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163213</xdr:rowOff>
    </xdr:from>
    <xdr:to>
      <xdr:col>76</xdr:col>
      <xdr:colOff>114300</xdr:colOff>
      <xdr:row>79</xdr:row>
      <xdr:rowOff>85782</xdr:rowOff>
    </xdr:to>
    <xdr:cxnSp macro="">
      <xdr:nvCxnSpPr>
        <xdr:cNvPr id="641" name="直線コネクタ 640"/>
        <xdr:cNvCxnSpPr/>
      </xdr:nvCxnSpPr>
      <xdr:spPr>
        <a:xfrm>
          <a:off x="13703300" y="13536313"/>
          <a:ext cx="889000" cy="9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163213</xdr:rowOff>
    </xdr:from>
    <xdr:to>
      <xdr:col>71</xdr:col>
      <xdr:colOff>177800</xdr:colOff>
      <xdr:row>79</xdr:row>
      <xdr:rowOff>49419</xdr:rowOff>
    </xdr:to>
    <xdr:cxnSp macro="">
      <xdr:nvCxnSpPr>
        <xdr:cNvPr id="644" name="直線コネクタ 643"/>
        <xdr:cNvCxnSpPr/>
      </xdr:nvCxnSpPr>
      <xdr:spPr>
        <a:xfrm flipV="1">
          <a:off x="12814300" y="13536313"/>
          <a:ext cx="889000" cy="5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46" name="テキスト ボックス 645"/>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46560</xdr:rowOff>
    </xdr:from>
    <xdr:to>
      <xdr:col>85</xdr:col>
      <xdr:colOff>177800</xdr:colOff>
      <xdr:row>78</xdr:row>
      <xdr:rowOff>148160</xdr:rowOff>
    </xdr:to>
    <xdr:sp macro="" textlink="">
      <xdr:nvSpPr>
        <xdr:cNvPr id="654" name="楕円 653"/>
        <xdr:cNvSpPr/>
      </xdr:nvSpPr>
      <xdr:spPr>
        <a:xfrm>
          <a:off x="16268700" y="134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69437</xdr:rowOff>
    </xdr:from>
    <xdr:ext cx="534377" cy="259045"/>
    <xdr:sp macro="" textlink="">
      <xdr:nvSpPr>
        <xdr:cNvPr id="655" name="災害復旧費該当値テキスト"/>
        <xdr:cNvSpPr txBox="1"/>
      </xdr:nvSpPr>
      <xdr:spPr>
        <a:xfrm>
          <a:off x="16370300" y="132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24124</xdr:rowOff>
    </xdr:from>
    <xdr:to>
      <xdr:col>81</xdr:col>
      <xdr:colOff>101600</xdr:colOff>
      <xdr:row>79</xdr:row>
      <xdr:rowOff>125724</xdr:rowOff>
    </xdr:to>
    <xdr:sp macro="" textlink="">
      <xdr:nvSpPr>
        <xdr:cNvPr id="656" name="楕円 655"/>
        <xdr:cNvSpPr/>
      </xdr:nvSpPr>
      <xdr:spPr>
        <a:xfrm>
          <a:off x="15430500" y="135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116851</xdr:rowOff>
    </xdr:from>
    <xdr:ext cx="469744" cy="259045"/>
    <xdr:sp macro="" textlink="">
      <xdr:nvSpPr>
        <xdr:cNvPr id="657" name="テキスト ボックス 656"/>
        <xdr:cNvSpPr txBox="1"/>
      </xdr:nvSpPr>
      <xdr:spPr>
        <a:xfrm>
          <a:off x="15246428" y="1366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34982</xdr:rowOff>
    </xdr:from>
    <xdr:to>
      <xdr:col>76</xdr:col>
      <xdr:colOff>165100</xdr:colOff>
      <xdr:row>79</xdr:row>
      <xdr:rowOff>136582</xdr:rowOff>
    </xdr:to>
    <xdr:sp macro="" textlink="">
      <xdr:nvSpPr>
        <xdr:cNvPr id="658" name="楕円 657"/>
        <xdr:cNvSpPr/>
      </xdr:nvSpPr>
      <xdr:spPr>
        <a:xfrm>
          <a:off x="14541500" y="135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127709</xdr:rowOff>
    </xdr:from>
    <xdr:ext cx="378565" cy="259045"/>
    <xdr:sp macro="" textlink="">
      <xdr:nvSpPr>
        <xdr:cNvPr id="659" name="テキスト ボックス 658"/>
        <xdr:cNvSpPr txBox="1"/>
      </xdr:nvSpPr>
      <xdr:spPr>
        <a:xfrm>
          <a:off x="14403017" y="1367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112413</xdr:rowOff>
    </xdr:from>
    <xdr:to>
      <xdr:col>72</xdr:col>
      <xdr:colOff>38100</xdr:colOff>
      <xdr:row>79</xdr:row>
      <xdr:rowOff>42563</xdr:rowOff>
    </xdr:to>
    <xdr:sp macro="" textlink="">
      <xdr:nvSpPr>
        <xdr:cNvPr id="660" name="楕円 659"/>
        <xdr:cNvSpPr/>
      </xdr:nvSpPr>
      <xdr:spPr>
        <a:xfrm>
          <a:off x="13652500" y="1348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59090</xdr:rowOff>
    </xdr:from>
    <xdr:ext cx="469744" cy="259045"/>
    <xdr:sp macro="" textlink="">
      <xdr:nvSpPr>
        <xdr:cNvPr id="661" name="テキスト ボックス 660"/>
        <xdr:cNvSpPr txBox="1"/>
      </xdr:nvSpPr>
      <xdr:spPr>
        <a:xfrm>
          <a:off x="13468428" y="1326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170069</xdr:rowOff>
    </xdr:from>
    <xdr:to>
      <xdr:col>67</xdr:col>
      <xdr:colOff>101600</xdr:colOff>
      <xdr:row>79</xdr:row>
      <xdr:rowOff>100219</xdr:rowOff>
    </xdr:to>
    <xdr:sp macro="" textlink="">
      <xdr:nvSpPr>
        <xdr:cNvPr id="662" name="楕円 661"/>
        <xdr:cNvSpPr/>
      </xdr:nvSpPr>
      <xdr:spPr>
        <a:xfrm>
          <a:off x="12763500" y="135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91346</xdr:rowOff>
    </xdr:from>
    <xdr:ext cx="469744" cy="259045"/>
    <xdr:sp macro="" textlink="">
      <xdr:nvSpPr>
        <xdr:cNvPr id="663" name="テキスト ボックス 662"/>
        <xdr:cNvSpPr txBox="1"/>
      </xdr:nvSpPr>
      <xdr:spPr>
        <a:xfrm>
          <a:off x="12579428" y="1363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29896</xdr:rowOff>
    </xdr:from>
    <xdr:to>
      <xdr:col>85</xdr:col>
      <xdr:colOff>127000</xdr:colOff>
      <xdr:row>93</xdr:row>
      <xdr:rowOff>89522</xdr:rowOff>
    </xdr:to>
    <xdr:cxnSp macro="">
      <xdr:nvCxnSpPr>
        <xdr:cNvPr id="692" name="直線コネクタ 691"/>
        <xdr:cNvCxnSpPr/>
      </xdr:nvCxnSpPr>
      <xdr:spPr>
        <a:xfrm flipV="1">
          <a:off x="15481300" y="15974746"/>
          <a:ext cx="8382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26569</xdr:rowOff>
    </xdr:from>
    <xdr:to>
      <xdr:col>81</xdr:col>
      <xdr:colOff>50800</xdr:colOff>
      <xdr:row>93</xdr:row>
      <xdr:rowOff>89522</xdr:rowOff>
    </xdr:to>
    <xdr:cxnSp macro="">
      <xdr:nvCxnSpPr>
        <xdr:cNvPr id="695" name="直線コネクタ 694"/>
        <xdr:cNvCxnSpPr/>
      </xdr:nvCxnSpPr>
      <xdr:spPr>
        <a:xfrm>
          <a:off x="14592300" y="15971419"/>
          <a:ext cx="889000" cy="6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26569</xdr:rowOff>
    </xdr:from>
    <xdr:to>
      <xdr:col>76</xdr:col>
      <xdr:colOff>114300</xdr:colOff>
      <xdr:row>93</xdr:row>
      <xdr:rowOff>56566</xdr:rowOff>
    </xdr:to>
    <xdr:cxnSp macro="">
      <xdr:nvCxnSpPr>
        <xdr:cNvPr id="698" name="直線コネクタ 697"/>
        <xdr:cNvCxnSpPr/>
      </xdr:nvCxnSpPr>
      <xdr:spPr>
        <a:xfrm flipV="1">
          <a:off x="13703300" y="15971419"/>
          <a:ext cx="889000" cy="2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23837</xdr:rowOff>
    </xdr:from>
    <xdr:to>
      <xdr:col>71</xdr:col>
      <xdr:colOff>177800</xdr:colOff>
      <xdr:row>93</xdr:row>
      <xdr:rowOff>56566</xdr:rowOff>
    </xdr:to>
    <xdr:cxnSp macro="">
      <xdr:nvCxnSpPr>
        <xdr:cNvPr id="701" name="直線コネクタ 700"/>
        <xdr:cNvCxnSpPr/>
      </xdr:nvCxnSpPr>
      <xdr:spPr>
        <a:xfrm>
          <a:off x="12814300" y="15968687"/>
          <a:ext cx="889000" cy="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150546</xdr:rowOff>
    </xdr:from>
    <xdr:to>
      <xdr:col>85</xdr:col>
      <xdr:colOff>177800</xdr:colOff>
      <xdr:row>93</xdr:row>
      <xdr:rowOff>80696</xdr:rowOff>
    </xdr:to>
    <xdr:sp macro="" textlink="">
      <xdr:nvSpPr>
        <xdr:cNvPr id="711" name="楕円 710"/>
        <xdr:cNvSpPr/>
      </xdr:nvSpPr>
      <xdr:spPr>
        <a:xfrm>
          <a:off x="16268700" y="1592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1973</xdr:rowOff>
    </xdr:from>
    <xdr:ext cx="534377" cy="259045"/>
    <xdr:sp macro="" textlink="">
      <xdr:nvSpPr>
        <xdr:cNvPr id="712" name="公債費該当値テキスト"/>
        <xdr:cNvSpPr txBox="1"/>
      </xdr:nvSpPr>
      <xdr:spPr>
        <a:xfrm>
          <a:off x="16370300" y="1577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38722</xdr:rowOff>
    </xdr:from>
    <xdr:to>
      <xdr:col>81</xdr:col>
      <xdr:colOff>101600</xdr:colOff>
      <xdr:row>93</xdr:row>
      <xdr:rowOff>140322</xdr:rowOff>
    </xdr:to>
    <xdr:sp macro="" textlink="">
      <xdr:nvSpPr>
        <xdr:cNvPr id="713" name="楕円 712"/>
        <xdr:cNvSpPr/>
      </xdr:nvSpPr>
      <xdr:spPr>
        <a:xfrm>
          <a:off x="15430500" y="159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156849</xdr:rowOff>
    </xdr:from>
    <xdr:ext cx="534377" cy="259045"/>
    <xdr:sp macro="" textlink="">
      <xdr:nvSpPr>
        <xdr:cNvPr id="714" name="テキスト ボックス 713"/>
        <xdr:cNvSpPr txBox="1"/>
      </xdr:nvSpPr>
      <xdr:spPr>
        <a:xfrm>
          <a:off x="15214111" y="157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147219</xdr:rowOff>
    </xdr:from>
    <xdr:to>
      <xdr:col>76</xdr:col>
      <xdr:colOff>165100</xdr:colOff>
      <xdr:row>93</xdr:row>
      <xdr:rowOff>77369</xdr:rowOff>
    </xdr:to>
    <xdr:sp macro="" textlink="">
      <xdr:nvSpPr>
        <xdr:cNvPr id="715" name="楕円 714"/>
        <xdr:cNvSpPr/>
      </xdr:nvSpPr>
      <xdr:spPr>
        <a:xfrm>
          <a:off x="14541500" y="159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93896</xdr:rowOff>
    </xdr:from>
    <xdr:ext cx="534377" cy="259045"/>
    <xdr:sp macro="" textlink="">
      <xdr:nvSpPr>
        <xdr:cNvPr id="716" name="テキスト ボックス 715"/>
        <xdr:cNvSpPr txBox="1"/>
      </xdr:nvSpPr>
      <xdr:spPr>
        <a:xfrm>
          <a:off x="14325111" y="156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5766</xdr:rowOff>
    </xdr:from>
    <xdr:to>
      <xdr:col>72</xdr:col>
      <xdr:colOff>38100</xdr:colOff>
      <xdr:row>93</xdr:row>
      <xdr:rowOff>107366</xdr:rowOff>
    </xdr:to>
    <xdr:sp macro="" textlink="">
      <xdr:nvSpPr>
        <xdr:cNvPr id="717" name="楕円 716"/>
        <xdr:cNvSpPr/>
      </xdr:nvSpPr>
      <xdr:spPr>
        <a:xfrm>
          <a:off x="13652500" y="159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123893</xdr:rowOff>
    </xdr:from>
    <xdr:ext cx="534377" cy="259045"/>
    <xdr:sp macro="" textlink="">
      <xdr:nvSpPr>
        <xdr:cNvPr id="718" name="テキスト ボックス 717"/>
        <xdr:cNvSpPr txBox="1"/>
      </xdr:nvSpPr>
      <xdr:spPr>
        <a:xfrm>
          <a:off x="13436111" y="157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144487</xdr:rowOff>
    </xdr:from>
    <xdr:to>
      <xdr:col>67</xdr:col>
      <xdr:colOff>101600</xdr:colOff>
      <xdr:row>93</xdr:row>
      <xdr:rowOff>74637</xdr:rowOff>
    </xdr:to>
    <xdr:sp macro="" textlink="">
      <xdr:nvSpPr>
        <xdr:cNvPr id="719" name="楕円 718"/>
        <xdr:cNvSpPr/>
      </xdr:nvSpPr>
      <xdr:spPr>
        <a:xfrm>
          <a:off x="12763500" y="159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91164</xdr:rowOff>
    </xdr:from>
    <xdr:ext cx="534377" cy="259045"/>
    <xdr:sp macro="" textlink="">
      <xdr:nvSpPr>
        <xdr:cNvPr id="720" name="テキスト ボックス 719"/>
        <xdr:cNvSpPr txBox="1"/>
      </xdr:nvSpPr>
      <xdr:spPr>
        <a:xfrm>
          <a:off x="12547111" y="1569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住民一人当たりコストについては、本市の人口が減少傾向にあることから、数値が高くなる傾向にある。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て特に差が見られるのは、議会費、商工費、衛生費、公債費である。議会費については、人口一人当たりの議員数が多いことが主な要因である。商工費については、中小企業等への補助金制度等による支援や工業用地造成事業特別会計への繰出金などが多いことから、類似団体平均を上回っている。衛生費については、病院事業や水道事業への繰出金が増加傾向にあることに加え、清掃費が多いことが挙げられる。公債費については、合併以前の市債償還に加え、合併後の大型普通建設事業の市債償還が始まっていることもあり、類似団体平均に比べ高い水準で推移している。</a:t>
          </a:r>
        </a:p>
        <a:p>
          <a:r>
            <a:rPr kumimoji="1" lang="ja-JP" altLang="en-US" sz="1300">
              <a:latin typeface="ＭＳ Ｐゴシック" panose="020B0600070205080204" pitchFamily="50" charset="-128"/>
              <a:ea typeface="ＭＳ Ｐゴシック" panose="020B0600070205080204" pitchFamily="50" charset="-128"/>
            </a:rPr>
            <a:t>　引き続き、公共施設の合理化、公債費の適正管理及び事務事業の最適化など、歳出抑制に取り組み、持続可能な行財政運営に努めていく。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財政調整基金残高は、災害復旧事業などに対応するため約</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億円の取り崩しを行ったことから、前年度に比べ</a:t>
          </a:r>
          <a:r>
            <a:rPr kumimoji="1" lang="en-US" altLang="ja-JP" sz="1300">
              <a:latin typeface="ＭＳ ゴシック" pitchFamily="49" charset="-128"/>
              <a:ea typeface="ＭＳ ゴシック" pitchFamily="49" charset="-128"/>
            </a:rPr>
            <a:t>3.7</a:t>
          </a:r>
          <a:r>
            <a:rPr kumimoji="1" lang="ja-JP" altLang="en-US" sz="1300">
              <a:latin typeface="ＭＳ ゴシック" pitchFamily="49" charset="-128"/>
              <a:ea typeface="ＭＳ ゴシック" pitchFamily="49" charset="-128"/>
            </a:rPr>
            <a:t>％減少した。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実質収支額も、普通交付税の合併逓減措置に伴う減少や、災害復旧事業などの翌年度への繰越財源が多かったことから、約</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千万円となり、</a:t>
          </a:r>
          <a:r>
            <a:rPr kumimoji="1" lang="en-US" altLang="ja-JP" sz="1300">
              <a:latin typeface="ＭＳ ゴシック" pitchFamily="49" charset="-128"/>
              <a:ea typeface="ＭＳ ゴシック" pitchFamily="49" charset="-128"/>
            </a:rPr>
            <a:t>1.24</a:t>
          </a:r>
          <a:r>
            <a:rPr kumimoji="1" lang="ja-JP" altLang="en-US" sz="1300">
              <a:latin typeface="ＭＳ ゴシック" pitchFamily="49" charset="-128"/>
              <a:ea typeface="ＭＳ ゴシック" pitchFamily="49" charset="-128"/>
            </a:rPr>
            <a:t>％減少した。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実質収支額の減少及び災害復旧事業などに対応するための財政調整基金の取り崩しに伴い、実質単年度収支は▲約</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千万円となり、</a:t>
          </a:r>
          <a:r>
            <a:rPr kumimoji="1" lang="en-US" altLang="ja-JP" sz="1300">
              <a:latin typeface="ＭＳ ゴシック" pitchFamily="49" charset="-128"/>
              <a:ea typeface="ＭＳ ゴシック" pitchFamily="49" charset="-128"/>
            </a:rPr>
            <a:t>4.59</a:t>
          </a:r>
          <a:r>
            <a:rPr kumimoji="1" lang="ja-JP" altLang="en-US" sz="1300">
              <a:latin typeface="ＭＳ ゴシック" pitchFamily="49" charset="-128"/>
              <a:ea typeface="ＭＳ ゴシック" pitchFamily="49" charset="-128"/>
            </a:rPr>
            <a:t>％減少し、前年度に続き赤字となった。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連結実質赤字比率は</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平成</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rPr>
            <a:t>29</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年度においても全ての会計</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で</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黒字となった。</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前年度と比べ、介護保険事業特別会計、簡易水道事業特別会計、公共下水道事業特別会計、工業用地造成事業特別会計等で実質収支額（剰余額）が増加しているが、一般会計、国民健康保険事業特別会計、水道</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事業</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会計等では</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減少して</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おり、</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全体では</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rPr>
            <a:t>10.85</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％となった。</a:t>
          </a:r>
          <a:endParaRPr kumimoji="1"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　一般会計においては、普通交付税の合併逓減措置に伴う減少や、災害復旧事業などの翌年度への繰越財源が多かったことなどから、実質収支額が減少している。</a:t>
          </a:r>
          <a:endParaRPr kumimoji="1"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　公共下水道事業会計等においては、整備途上のためハード整備により公債費が増加しており、今後も一般会計からの多額の繰入金が必要となることが懸念されていることから、料金見直しも視野に入れた持続可能な財政運営に努めていく必要がある。</a:t>
          </a:r>
          <a:endParaRPr kumimoji="1"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　その他会計（黒字）に含まれる病院事業会計においては、弥栄病院改築整備事業（平成</a:t>
          </a:r>
          <a:r>
            <a:rPr kumimoji="1"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rPr>
            <a:t>30</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年度完成）を実施している中、前年度と比べ、実質収支額が大幅に減少しており、資金不足や赤字とならないよう、適切な財政運営を行っていく必要がある。</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　今後も引き続き全会計が黒字となるように、歳入確保と歳出抑制に努め、健全な</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行</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財政運営を維持していく必要がある。</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34827168</v>
      </c>
      <c r="BO4" s="410"/>
      <c r="BP4" s="410"/>
      <c r="BQ4" s="410"/>
      <c r="BR4" s="410"/>
      <c r="BS4" s="410"/>
      <c r="BT4" s="410"/>
      <c r="BU4" s="411"/>
      <c r="BV4" s="409">
        <v>34271542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2.7</v>
      </c>
      <c r="CU4" s="416"/>
      <c r="CV4" s="416"/>
      <c r="CW4" s="416"/>
      <c r="CX4" s="416"/>
      <c r="CY4" s="416"/>
      <c r="CZ4" s="416"/>
      <c r="DA4" s="417"/>
      <c r="DB4" s="415">
        <v>3.9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33671528</v>
      </c>
      <c r="BO5" s="447"/>
      <c r="BP5" s="447"/>
      <c r="BQ5" s="447"/>
      <c r="BR5" s="447"/>
      <c r="BS5" s="447"/>
      <c r="BT5" s="447"/>
      <c r="BU5" s="448"/>
      <c r="BV5" s="446">
        <v>33348002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94.9</v>
      </c>
      <c r="CU5" s="444"/>
      <c r="CV5" s="444"/>
      <c r="CW5" s="444"/>
      <c r="CX5" s="444"/>
      <c r="CY5" s="444"/>
      <c r="CZ5" s="444"/>
      <c r="DA5" s="445"/>
      <c r="DB5" s="443">
        <v>90.1</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1155640</v>
      </c>
      <c r="BO6" s="447"/>
      <c r="BP6" s="447"/>
      <c r="BQ6" s="447"/>
      <c r="BR6" s="447"/>
      <c r="BS6" s="447"/>
      <c r="BT6" s="447"/>
      <c r="BU6" s="448"/>
      <c r="BV6" s="446">
        <v>923540</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99.1</v>
      </c>
      <c r="CU6" s="484"/>
      <c r="CV6" s="484"/>
      <c r="CW6" s="484"/>
      <c r="CX6" s="484"/>
      <c r="CY6" s="484"/>
      <c r="CZ6" s="484"/>
      <c r="DA6" s="485"/>
      <c r="DB6" s="483">
        <v>94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612293</v>
      </c>
      <c r="BO7" s="447"/>
      <c r="BP7" s="447"/>
      <c r="BQ7" s="447"/>
      <c r="BR7" s="447"/>
      <c r="BS7" s="447"/>
      <c r="BT7" s="447"/>
      <c r="BU7" s="448"/>
      <c r="BV7" s="446">
        <v>112561</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20131639</v>
      </c>
      <c r="CU7" s="447"/>
      <c r="CV7" s="447"/>
      <c r="CW7" s="447"/>
      <c r="CX7" s="447"/>
      <c r="CY7" s="447"/>
      <c r="CZ7" s="447"/>
      <c r="DA7" s="448"/>
      <c r="DB7" s="446">
        <v>20602346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543347</v>
      </c>
      <c r="BO8" s="447"/>
      <c r="BP8" s="447"/>
      <c r="BQ8" s="447"/>
      <c r="BR8" s="447"/>
      <c r="BS8" s="447"/>
      <c r="BT8" s="447"/>
      <c r="BU8" s="448"/>
      <c r="BV8" s="446">
        <v>810979</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0.31</v>
      </c>
      <c r="CU8" s="487"/>
      <c r="CV8" s="487"/>
      <c r="CW8" s="487"/>
      <c r="CX8" s="487"/>
      <c r="CY8" s="487"/>
      <c r="CZ8" s="487"/>
      <c r="DA8" s="488"/>
      <c r="DB8" s="486">
        <v>0.31</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55054</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96</v>
      </c>
      <c r="AV9" s="479"/>
      <c r="AW9" s="479"/>
      <c r="AX9" s="479"/>
      <c r="AY9" s="480" t="s">
        <v>111</v>
      </c>
      <c r="AZ9" s="481"/>
      <c r="BA9" s="481"/>
      <c r="BB9" s="481"/>
      <c r="BC9" s="481"/>
      <c r="BD9" s="481"/>
      <c r="BE9" s="481"/>
      <c r="BF9" s="481"/>
      <c r="BG9" s="481"/>
      <c r="BH9" s="481"/>
      <c r="BI9" s="481"/>
      <c r="BJ9" s="481"/>
      <c r="BK9" s="481"/>
      <c r="BL9" s="481"/>
      <c r="BM9" s="482"/>
      <c r="BN9" s="446">
        <v>-267632</v>
      </c>
      <c r="BO9" s="447"/>
      <c r="BP9" s="447"/>
      <c r="BQ9" s="447"/>
      <c r="BR9" s="447"/>
      <c r="BS9" s="447"/>
      <c r="BT9" s="447"/>
      <c r="BU9" s="448"/>
      <c r="BV9" s="446">
        <v>-343461</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18.5</v>
      </c>
      <c r="CU9" s="444"/>
      <c r="CV9" s="444"/>
      <c r="CW9" s="444"/>
      <c r="CX9" s="444"/>
      <c r="CY9" s="444"/>
      <c r="CZ9" s="444"/>
      <c r="DA9" s="445"/>
      <c r="DB9" s="443">
        <v>17.8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59038</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414</v>
      </c>
      <c r="BO10" s="447"/>
      <c r="BP10" s="447"/>
      <c r="BQ10" s="447"/>
      <c r="BR10" s="447"/>
      <c r="BS10" s="447"/>
      <c r="BT10" s="447"/>
      <c r="BU10" s="448"/>
      <c r="BV10" s="446">
        <v>200409</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55944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96</v>
      </c>
      <c r="AV12" s="479"/>
      <c r="AW12" s="479"/>
      <c r="AX12" s="479"/>
      <c r="AY12" s="480" t="s">
        <v>130</v>
      </c>
      <c r="AZ12" s="481"/>
      <c r="BA12" s="481"/>
      <c r="BB12" s="481"/>
      <c r="BC12" s="481"/>
      <c r="BD12" s="481"/>
      <c r="BE12" s="481"/>
      <c r="BF12" s="481"/>
      <c r="BG12" s="481"/>
      <c r="BH12" s="481"/>
      <c r="BI12" s="481"/>
      <c r="BJ12" s="481"/>
      <c r="BK12" s="481"/>
      <c r="BL12" s="481"/>
      <c r="BM12" s="482"/>
      <c r="BN12" s="446">
        <v>794900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55530</v>
      </c>
      <c r="S13" s="528"/>
      <c r="T13" s="528"/>
      <c r="U13" s="528"/>
      <c r="V13" s="529"/>
      <c r="W13" s="462" t="s">
        <v>134</v>
      </c>
      <c r="X13" s="463"/>
      <c r="Y13" s="463"/>
      <c r="Z13" s="463"/>
      <c r="AA13" s="463"/>
      <c r="AB13" s="453"/>
      <c r="AC13" s="497">
        <v>2317</v>
      </c>
      <c r="AD13" s="498"/>
      <c r="AE13" s="498"/>
      <c r="AF13" s="498"/>
      <c r="AG13" s="537"/>
      <c r="AH13" s="497">
        <v>2714</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-1062118</v>
      </c>
      <c r="BO13" s="447"/>
      <c r="BP13" s="447"/>
      <c r="BQ13" s="447"/>
      <c r="BR13" s="447"/>
      <c r="BS13" s="447"/>
      <c r="BT13" s="447"/>
      <c r="BU13" s="448"/>
      <c r="BV13" s="446">
        <v>-143052</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11.1</v>
      </c>
      <c r="CU13" s="444"/>
      <c r="CV13" s="444"/>
      <c r="CW13" s="444"/>
      <c r="CX13" s="444"/>
      <c r="CY13" s="444"/>
      <c r="CZ13" s="444"/>
      <c r="DA13" s="445"/>
      <c r="DB13" s="443">
        <v>10.7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56821</v>
      </c>
      <c r="S14" s="528"/>
      <c r="T14" s="528"/>
      <c r="U14" s="528"/>
      <c r="V14" s="529"/>
      <c r="W14" s="436"/>
      <c r="X14" s="437"/>
      <c r="Y14" s="437"/>
      <c r="Z14" s="437"/>
      <c r="AA14" s="437"/>
      <c r="AB14" s="426"/>
      <c r="AC14" s="530">
        <v>8.6</v>
      </c>
      <c r="AD14" s="531"/>
      <c r="AE14" s="531"/>
      <c r="AF14" s="531"/>
      <c r="AG14" s="532"/>
      <c r="AH14" s="530">
        <v>9.5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113.5</v>
      </c>
      <c r="CU14" s="542"/>
      <c r="CV14" s="542"/>
      <c r="CW14" s="542"/>
      <c r="CX14" s="542"/>
      <c r="CY14" s="542"/>
      <c r="CZ14" s="542"/>
      <c r="DA14" s="543"/>
      <c r="DB14" s="541">
        <v>90.9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56417</v>
      </c>
      <c r="S15" s="528"/>
      <c r="T15" s="528"/>
      <c r="U15" s="528"/>
      <c r="V15" s="529"/>
      <c r="W15" s="462" t="s">
        <v>142</v>
      </c>
      <c r="X15" s="463"/>
      <c r="Y15" s="463"/>
      <c r="Z15" s="463"/>
      <c r="AA15" s="463"/>
      <c r="AB15" s="453"/>
      <c r="AC15" s="497">
        <v>8331</v>
      </c>
      <c r="AD15" s="498"/>
      <c r="AE15" s="498"/>
      <c r="AF15" s="498"/>
      <c r="AG15" s="537"/>
      <c r="AH15" s="497">
        <v>9215</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5094249</v>
      </c>
      <c r="BO15" s="410"/>
      <c r="BP15" s="410"/>
      <c r="BQ15" s="410"/>
      <c r="BR15" s="410"/>
      <c r="BS15" s="410"/>
      <c r="BT15" s="410"/>
      <c r="BU15" s="411"/>
      <c r="BV15" s="409">
        <v>5250250</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30.8</v>
      </c>
      <c r="AD16" s="531"/>
      <c r="AE16" s="531"/>
      <c r="AF16" s="531"/>
      <c r="AG16" s="532"/>
      <c r="AH16" s="530">
        <v>32.1</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17114605</v>
      </c>
      <c r="BO16" s="447"/>
      <c r="BP16" s="447"/>
      <c r="BQ16" s="447"/>
      <c r="BR16" s="447"/>
      <c r="BS16" s="447"/>
      <c r="BT16" s="447"/>
      <c r="BU16" s="448"/>
      <c r="BV16" s="446">
        <v>17146494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16365</v>
      </c>
      <c r="AD17" s="498"/>
      <c r="AE17" s="498"/>
      <c r="AF17" s="498"/>
      <c r="AG17" s="537"/>
      <c r="AH17" s="497">
        <v>16745</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6408388</v>
      </c>
      <c r="BO17" s="447"/>
      <c r="BP17" s="447"/>
      <c r="BQ17" s="447"/>
      <c r="BR17" s="447"/>
      <c r="BS17" s="447"/>
      <c r="BT17" s="447"/>
      <c r="BU17" s="448"/>
      <c r="BV17" s="446">
        <v>6589134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501.43</v>
      </c>
      <c r="M18" s="559"/>
      <c r="N18" s="559"/>
      <c r="O18" s="559"/>
      <c r="P18" s="559"/>
      <c r="Q18" s="559"/>
      <c r="R18" s="560"/>
      <c r="S18" s="560"/>
      <c r="T18" s="560"/>
      <c r="U18" s="560"/>
      <c r="V18" s="561"/>
      <c r="W18" s="464"/>
      <c r="X18" s="465"/>
      <c r="Y18" s="465"/>
      <c r="Z18" s="465"/>
      <c r="AA18" s="465"/>
      <c r="AB18" s="456"/>
      <c r="AC18" s="562">
        <v>60.6</v>
      </c>
      <c r="AD18" s="563"/>
      <c r="AE18" s="563"/>
      <c r="AF18" s="563"/>
      <c r="AG18" s="564"/>
      <c r="AH18" s="562">
        <v>58.4</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19573956</v>
      </c>
      <c r="BO18" s="447"/>
      <c r="BP18" s="447"/>
      <c r="BQ18" s="447"/>
      <c r="BR18" s="447"/>
      <c r="BS18" s="447"/>
      <c r="BT18" s="447"/>
      <c r="BU18" s="448"/>
      <c r="BV18" s="446">
        <v>18737634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110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24494986</v>
      </c>
      <c r="BO19" s="447"/>
      <c r="BP19" s="447"/>
      <c r="BQ19" s="447"/>
      <c r="BR19" s="447"/>
      <c r="BS19" s="447"/>
      <c r="BT19" s="447"/>
      <c r="BU19" s="448"/>
      <c r="BV19" s="446">
        <v>24342718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20469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39712024</v>
      </c>
      <c r="BO23" s="447"/>
      <c r="BP23" s="447"/>
      <c r="BQ23" s="447"/>
      <c r="BR23" s="447"/>
      <c r="BS23" s="447"/>
      <c r="BT23" s="447"/>
      <c r="BU23" s="448"/>
      <c r="BV23" s="446">
        <v>40604810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8800</v>
      </c>
      <c r="R24" s="498"/>
      <c r="S24" s="498"/>
      <c r="T24" s="498"/>
      <c r="U24" s="498"/>
      <c r="V24" s="537"/>
      <c r="W24" s="596"/>
      <c r="X24" s="584"/>
      <c r="Y24" s="585"/>
      <c r="Z24" s="496" t="s">
        <v>166</v>
      </c>
      <c r="AA24" s="476"/>
      <c r="AB24" s="476"/>
      <c r="AC24" s="476"/>
      <c r="AD24" s="476"/>
      <c r="AE24" s="476"/>
      <c r="AF24" s="476"/>
      <c r="AG24" s="477"/>
      <c r="AH24" s="497">
        <v>597</v>
      </c>
      <c r="AI24" s="498"/>
      <c r="AJ24" s="498"/>
      <c r="AK24" s="498"/>
      <c r="AL24" s="537"/>
      <c r="AM24" s="497">
        <v>1821447</v>
      </c>
      <c r="AN24" s="498"/>
      <c r="AO24" s="498"/>
      <c r="AP24" s="498"/>
      <c r="AQ24" s="498"/>
      <c r="AR24" s="537"/>
      <c r="AS24" s="497">
        <v>3051</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22238835</v>
      </c>
      <c r="BO24" s="447"/>
      <c r="BP24" s="447"/>
      <c r="BQ24" s="447"/>
      <c r="BR24" s="447"/>
      <c r="BS24" s="447"/>
      <c r="BT24" s="447"/>
      <c r="BU24" s="448"/>
      <c r="BV24" s="446">
        <v>22171247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2</v>
      </c>
      <c r="M25" s="498"/>
      <c r="N25" s="498"/>
      <c r="O25" s="498"/>
      <c r="P25" s="537"/>
      <c r="Q25" s="497">
        <v>7100</v>
      </c>
      <c r="R25" s="498"/>
      <c r="S25" s="498"/>
      <c r="T25" s="498"/>
      <c r="U25" s="498"/>
      <c r="V25" s="537"/>
      <c r="W25" s="596"/>
      <c r="X25" s="584"/>
      <c r="Y25" s="585"/>
      <c r="Z25" s="496" t="s">
        <v>169</v>
      </c>
      <c r="AA25" s="476"/>
      <c r="AB25" s="476"/>
      <c r="AC25" s="476"/>
      <c r="AD25" s="476"/>
      <c r="AE25" s="476"/>
      <c r="AF25" s="476"/>
      <c r="AG25" s="477"/>
      <c r="AH25" s="497">
        <v>97</v>
      </c>
      <c r="AI25" s="498"/>
      <c r="AJ25" s="498"/>
      <c r="AK25" s="498"/>
      <c r="AL25" s="537"/>
      <c r="AM25" s="497">
        <v>287120</v>
      </c>
      <c r="AN25" s="498"/>
      <c r="AO25" s="498"/>
      <c r="AP25" s="498"/>
      <c r="AQ25" s="498"/>
      <c r="AR25" s="537"/>
      <c r="AS25" s="497">
        <v>2960</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1215989</v>
      </c>
      <c r="BO25" s="410"/>
      <c r="BP25" s="410"/>
      <c r="BQ25" s="410"/>
      <c r="BR25" s="410"/>
      <c r="BS25" s="410"/>
      <c r="BT25" s="410"/>
      <c r="BU25" s="411"/>
      <c r="BV25" s="409">
        <v>1183830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6400</v>
      </c>
      <c r="R26" s="498"/>
      <c r="S26" s="498"/>
      <c r="T26" s="498"/>
      <c r="U26" s="498"/>
      <c r="V26" s="537"/>
      <c r="W26" s="596"/>
      <c r="X26" s="584"/>
      <c r="Y26" s="585"/>
      <c r="Z26" s="496" t="s">
        <v>172</v>
      </c>
      <c r="AA26" s="606"/>
      <c r="AB26" s="606"/>
      <c r="AC26" s="606"/>
      <c r="AD26" s="606"/>
      <c r="AE26" s="606"/>
      <c r="AF26" s="606"/>
      <c r="AG26" s="607"/>
      <c r="AH26" s="497">
        <v>52</v>
      </c>
      <c r="AI26" s="498"/>
      <c r="AJ26" s="498"/>
      <c r="AK26" s="498"/>
      <c r="AL26" s="537"/>
      <c r="AM26" s="497">
        <v>160784</v>
      </c>
      <c r="AN26" s="498"/>
      <c r="AO26" s="498"/>
      <c r="AP26" s="498"/>
      <c r="AQ26" s="498"/>
      <c r="AR26" s="537"/>
      <c r="AS26" s="497">
        <v>3092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174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4500</v>
      </c>
      <c r="R27" s="498"/>
      <c r="S27" s="498"/>
      <c r="T27" s="498"/>
      <c r="U27" s="498"/>
      <c r="V27" s="537"/>
      <c r="W27" s="596"/>
      <c r="X27" s="584"/>
      <c r="Y27" s="585"/>
      <c r="Z27" s="496" t="s">
        <v>176</v>
      </c>
      <c r="AA27" s="476"/>
      <c r="AB27" s="476"/>
      <c r="AC27" s="476"/>
      <c r="AD27" s="476"/>
      <c r="AE27" s="476"/>
      <c r="AF27" s="476"/>
      <c r="AG27" s="477"/>
      <c r="AH27" s="497">
        <v>36</v>
      </c>
      <c r="AI27" s="498"/>
      <c r="AJ27" s="498"/>
      <c r="AK27" s="498"/>
      <c r="AL27" s="537"/>
      <c r="AM27" s="497">
        <v>104676</v>
      </c>
      <c r="AN27" s="498"/>
      <c r="AO27" s="498"/>
      <c r="AP27" s="498"/>
      <c r="AQ27" s="498"/>
      <c r="AR27" s="537"/>
      <c r="AS27" s="497">
        <v>2908</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378893</v>
      </c>
      <c r="BO27" s="620"/>
      <c r="BP27" s="620"/>
      <c r="BQ27" s="620"/>
      <c r="BR27" s="620"/>
      <c r="BS27" s="620"/>
      <c r="BT27" s="620"/>
      <c r="BU27" s="621"/>
      <c r="BV27" s="619">
        <v>378892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4000</v>
      </c>
      <c r="R28" s="498"/>
      <c r="S28" s="498"/>
      <c r="T28" s="498"/>
      <c r="U28" s="498"/>
      <c r="V28" s="537"/>
      <c r="W28" s="596"/>
      <c r="X28" s="584"/>
      <c r="Y28" s="585"/>
      <c r="Z28" s="496" t="s">
        <v>179</v>
      </c>
      <c r="AA28" s="476"/>
      <c r="AB28" s="476"/>
      <c r="AC28" s="476"/>
      <c r="AD28" s="476"/>
      <c r="AE28" s="476"/>
      <c r="AF28" s="476"/>
      <c r="AG28" s="477"/>
      <c r="AH28" s="497" t="s">
        <v>132</v>
      </c>
      <c r="AI28" s="498"/>
      <c r="AJ28" s="498"/>
      <c r="AK28" s="498"/>
      <c r="AL28" s="537"/>
      <c r="AM28" s="497" t="s">
        <v>180</v>
      </c>
      <c r="AN28" s="498"/>
      <c r="AO28" s="498"/>
      <c r="AP28" s="498"/>
      <c r="AQ28" s="498"/>
      <c r="AR28" s="537"/>
      <c r="AS28" s="497" t="s">
        <v>124</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1393631</v>
      </c>
      <c r="BO28" s="410"/>
      <c r="BP28" s="410"/>
      <c r="BQ28" s="410"/>
      <c r="BR28" s="410"/>
      <c r="BS28" s="410"/>
      <c r="BT28" s="410"/>
      <c r="BU28" s="411"/>
      <c r="BV28" s="409">
        <v>2188117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20</v>
      </c>
      <c r="M29" s="498"/>
      <c r="N29" s="498"/>
      <c r="O29" s="498"/>
      <c r="P29" s="537"/>
      <c r="Q29" s="497">
        <v>3800</v>
      </c>
      <c r="R29" s="498"/>
      <c r="S29" s="498"/>
      <c r="T29" s="498"/>
      <c r="U29" s="498"/>
      <c r="V29" s="537"/>
      <c r="W29" s="597"/>
      <c r="X29" s="598"/>
      <c r="Y29" s="599"/>
      <c r="Z29" s="496" t="s">
        <v>183</v>
      </c>
      <c r="AA29" s="476"/>
      <c r="AB29" s="476"/>
      <c r="AC29" s="476"/>
      <c r="AD29" s="476"/>
      <c r="AE29" s="476"/>
      <c r="AF29" s="476"/>
      <c r="AG29" s="477"/>
      <c r="AH29" s="497">
        <v>633</v>
      </c>
      <c r="AI29" s="498"/>
      <c r="AJ29" s="498"/>
      <c r="AK29" s="498"/>
      <c r="AL29" s="537"/>
      <c r="AM29" s="497">
        <v>1926123</v>
      </c>
      <c r="AN29" s="498"/>
      <c r="AO29" s="498"/>
      <c r="AP29" s="498"/>
      <c r="AQ29" s="498"/>
      <c r="AR29" s="537"/>
      <c r="AS29" s="497">
        <v>3043</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211307</v>
      </c>
      <c r="BO29" s="447"/>
      <c r="BP29" s="447"/>
      <c r="BQ29" s="447"/>
      <c r="BR29" s="447"/>
      <c r="BS29" s="447"/>
      <c r="BT29" s="447"/>
      <c r="BU29" s="448"/>
      <c r="BV29" s="446">
        <v>226269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94.1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8768189</v>
      </c>
      <c r="BO30" s="620"/>
      <c r="BP30" s="620"/>
      <c r="BQ30" s="620"/>
      <c r="BR30" s="620"/>
      <c r="BS30" s="620"/>
      <c r="BT30" s="620"/>
      <c r="BU30" s="621"/>
      <c r="BV30" s="619">
        <v>8755765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195</v>
      </c>
      <c r="X33" s="435"/>
      <c r="Y33" s="435"/>
      <c r="Z33" s="435"/>
      <c r="AA33" s="435"/>
      <c r="AB33" s="435"/>
      <c r="AC33" s="435"/>
      <c r="AD33" s="435"/>
      <c r="AE33" s="435"/>
      <c r="AF33" s="435"/>
      <c r="AG33" s="435"/>
      <c r="AH33" s="435"/>
      <c r="AI33" s="435"/>
      <c r="AJ33" s="435"/>
      <c r="AK33" s="435"/>
      <c r="AL33" s="195"/>
      <c r="AM33" s="470" t="s">
        <v>196</v>
      </c>
      <c r="AN33" s="470"/>
      <c r="AO33" s="435" t="s">
        <v>197</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201</v>
      </c>
      <c r="CP33" s="470"/>
      <c r="CQ33" s="435" t="s">
        <v>202</v>
      </c>
      <c r="CR33" s="435"/>
      <c r="CS33" s="435"/>
      <c r="CT33" s="435"/>
      <c r="CU33" s="435"/>
      <c r="CV33" s="435"/>
      <c r="CW33" s="435"/>
      <c r="CX33" s="435"/>
      <c r="CY33" s="435"/>
      <c r="CZ33" s="435"/>
      <c r="DA33" s="435"/>
      <c r="DB33" s="435"/>
      <c r="DC33" s="435"/>
      <c r="DD33" s="435"/>
      <c r="DE33" s="435"/>
      <c r="DF33" s="195"/>
      <c r="DG33" s="631" t="s">
        <v>203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IF('各会計、関係団体の財政状況及び健全化判断比率'!B35="","",'各会計、関係団体の財政状況及び健全化判断比率'!B35)</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16</v>
      </c>
      <c r="BX34" s="632"/>
      <c r="BY34" s="633" t="str">
        <f>IF('各会計、関係団体の財政状況及び健全化判断比率'!B68="","",'各会計、関係団体の財政状況及び健全化判断比率'!B68)</f>
        <v>京都府市町村職員退職手当組合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24</v>
      </c>
      <c r="CP34" s="632"/>
      <c r="CQ34" s="633" t="str">
        <f>IF('各会計、関係団体の財政状況及び健全化判断比率'!BS7="","",'各会計、関係団体の財政状況及び健全化判断比率'!BS7)</f>
        <v>京都府丹後文化事業団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国民健康保険直営診療所事業特別会計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IF('各会計、関係団体の財政状況及び健全化判断比率'!B34="","",'各会計、関係団体の財政状況及び健全化判断比率'!B34)</f>
        <v>病院事業会計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IF('各会計、関係団体の財政状況及び健全化判断比率'!B36="","",'各会計、関係団体の財政状況及び健全化判断比率'!B36)</f>
        <v>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17</v>
      </c>
      <c r="BX35" s="632"/>
      <c r="BY35" s="633" t="str">
        <f>IF('各会計、関係団体の財政状況及び健全化判断比率'!B69="","",'各会計、関係団体の財政状況及び健全化判断比率'!B69)</f>
        <v>京都府後期高齢者医療広域連合（一般会計）</v>
      </c>
      <c r="BZ35" s="633"/>
      <c r="CA35" s="633"/>
      <c r="CB35" s="633"/>
      <c r="CC35" s="633"/>
      <c r="CD35" s="633"/>
      <c r="CE35" s="633"/>
      <c r="CF35" s="633"/>
      <c r="CG35" s="633"/>
      <c r="CH35" s="633"/>
      <c r="CI35" s="633"/>
      <c r="CJ35" s="633"/>
      <c r="CK35" s="633"/>
      <c r="CL35" s="633"/>
      <c r="CM35" s="633"/>
      <c r="CN35" s="193"/>
      <c r="CO35" s="632">
        <f t="shared" ref="CO35:CO43" si="3">IF(CQ35="","",CO34+1)</f>
        <v>25</v>
      </c>
      <c r="CP35" s="632"/>
      <c r="CQ35" s="633" t="str">
        <f>IF('各会計、関係団体の財政状況及び健全化判断比率'!BS8="","",'各会計、関係団体の財政状況及び健全化判断比率'!BS8)</f>
        <v>京丹後市公園緑化事業団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IF('各会計、関係団体の財政状況及び健全化判断比率'!B37="","",'各会計、関係団体の財政状況及び健全化判断比率'!B37)</f>
        <v>公共下水道事業特別会計</v>
      </c>
      <c r="BH36" s="633"/>
      <c r="BI36" s="633"/>
      <c r="BJ36" s="633"/>
      <c r="BK36" s="633"/>
      <c r="BL36" s="633"/>
      <c r="BM36" s="633"/>
      <c r="BN36" s="633"/>
      <c r="BO36" s="633"/>
      <c r="BP36" s="633"/>
      <c r="BQ36" s="633"/>
      <c r="BR36" s="633"/>
      <c r="BS36" s="633"/>
      <c r="BT36" s="633"/>
      <c r="BU36" s="633"/>
      <c r="BV36" s="193"/>
      <c r="BW36" s="632">
        <f t="shared" si="2"/>
        <v>18</v>
      </c>
      <c r="BX36" s="632"/>
      <c r="BY36" s="633" t="str">
        <f>IF('各会計、関係団体の財政状況及び健全化判断比率'!B70="","",'各会計、関係団体の財政状況及び健全化判断比率'!B70)</f>
        <v>京都府後期高齢者医療広域連合（特別会計）</v>
      </c>
      <c r="BZ36" s="633"/>
      <c r="CA36" s="633"/>
      <c r="CB36" s="633"/>
      <c r="CC36" s="633"/>
      <c r="CD36" s="633"/>
      <c r="CE36" s="633"/>
      <c r="CF36" s="633"/>
      <c r="CG36" s="633"/>
      <c r="CH36" s="633"/>
      <c r="CI36" s="633"/>
      <c r="CJ36" s="633"/>
      <c r="CK36" s="633"/>
      <c r="CL36" s="633"/>
      <c r="CM36" s="633"/>
      <c r="CN36" s="193"/>
      <c r="CO36" s="632">
        <f t="shared" si="3"/>
        <v>26</v>
      </c>
      <c r="CP36" s="632"/>
      <c r="CQ36" s="633" t="str">
        <f>IF('各会計、関係団体の財政状況及び健全化判断比率'!BS9="","",'各会計、関係団体の財政状況及び健全化判断比率'!BS9)</f>
        <v>丹後地域地場産業振興センター</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12</v>
      </c>
      <c r="BF37" s="632"/>
      <c r="BG37" s="633" t="str">
        <f>IF('各会計、関係団体の財政状況及び健全化判断比率'!B38="","",'各会計、関係団体の財政状況及び健全化判断比率'!B38)</f>
        <v>浄化槽整備事業特別会計</v>
      </c>
      <c r="BH37" s="633"/>
      <c r="BI37" s="633"/>
      <c r="BJ37" s="633"/>
      <c r="BK37" s="633"/>
      <c r="BL37" s="633"/>
      <c r="BM37" s="633"/>
      <c r="BN37" s="633"/>
      <c r="BO37" s="633"/>
      <c r="BP37" s="633"/>
      <c r="BQ37" s="633"/>
      <c r="BR37" s="633"/>
      <c r="BS37" s="633"/>
      <c r="BT37" s="633"/>
      <c r="BU37" s="633"/>
      <c r="BV37" s="193"/>
      <c r="BW37" s="632">
        <f t="shared" si="2"/>
        <v>19</v>
      </c>
      <c r="BX37" s="632"/>
      <c r="BY37" s="633" t="str">
        <f>IF('各会計、関係団体の財政状況及び健全化判断比率'!B71="","",'各会計、関係団体の財政状況及び健全化判断比率'!B71)</f>
        <v>京都府住宅新築資金等貸付事業管理組合（一般会計）</v>
      </c>
      <c r="BZ37" s="633"/>
      <c r="CA37" s="633"/>
      <c r="CB37" s="633"/>
      <c r="CC37" s="633"/>
      <c r="CD37" s="633"/>
      <c r="CE37" s="633"/>
      <c r="CF37" s="633"/>
      <c r="CG37" s="633"/>
      <c r="CH37" s="633"/>
      <c r="CI37" s="633"/>
      <c r="CJ37" s="633"/>
      <c r="CK37" s="633"/>
      <c r="CL37" s="633"/>
      <c r="CM37" s="633"/>
      <c r="CN37" s="193"/>
      <c r="CO37" s="632">
        <f t="shared" si="3"/>
        <v>27</v>
      </c>
      <c r="CP37" s="632"/>
      <c r="CQ37" s="633" t="str">
        <f>IF('各会計、関係団体の財政状況及び健全化判断比率'!BS10="","",'各会計、関係団体の財政状況及び健全化判断比率'!BS10)</f>
        <v>テンキテンキ村</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介護サービス事業特別会計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13</v>
      </c>
      <c r="BF38" s="632"/>
      <c r="BG38" s="633" t="str">
        <f>IF('各会計、関係団体の財政状況及び健全化判断比率'!B39="","",'各会計、関係団体の財政状況及び健全化判断比率'!B39)</f>
        <v>市民太陽光発電所事業特別会計</v>
      </c>
      <c r="BH38" s="633"/>
      <c r="BI38" s="633"/>
      <c r="BJ38" s="633"/>
      <c r="BK38" s="633"/>
      <c r="BL38" s="633"/>
      <c r="BM38" s="633"/>
      <c r="BN38" s="633"/>
      <c r="BO38" s="633"/>
      <c r="BP38" s="633"/>
      <c r="BQ38" s="633"/>
      <c r="BR38" s="633"/>
      <c r="BS38" s="633"/>
      <c r="BT38" s="633"/>
      <c r="BU38" s="633"/>
      <c r="BV38" s="193"/>
      <c r="BW38" s="632">
        <f t="shared" si="2"/>
        <v>20</v>
      </c>
      <c r="BX38" s="632"/>
      <c r="BY38" s="633" t="str">
        <f>IF('各会計、関係団体の財政状況及び健全化判断比率'!B72="","",'各会計、関係団体の財政状況及び健全化判断比率'!B72)</f>
        <v>京都府住宅新築資金等貸付事業管理組合（特別会計）</v>
      </c>
      <c r="BZ38" s="633"/>
      <c r="CA38" s="633"/>
      <c r="CB38" s="633"/>
      <c r="CC38" s="633"/>
      <c r="CD38" s="633"/>
      <c r="CE38" s="633"/>
      <c r="CF38" s="633"/>
      <c r="CG38" s="633"/>
      <c r="CH38" s="633"/>
      <c r="CI38" s="633"/>
      <c r="CJ38" s="633"/>
      <c r="CK38" s="633"/>
      <c r="CL38" s="633"/>
      <c r="CM38" s="633"/>
      <c r="CN38" s="193"/>
      <c r="CO38" s="632">
        <f t="shared" si="3"/>
        <v>28</v>
      </c>
      <c r="CP38" s="632"/>
      <c r="CQ38" s="633" t="str">
        <f>IF('各会計、関係団体の財政状況及び健全化判断比率'!BS11="","",'各会計、関係団体の財政状況及び健全化判断比率'!BS11)</f>
        <v>くみはま縣</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f t="shared" si="1"/>
        <v>14</v>
      </c>
      <c r="BF39" s="632"/>
      <c r="BG39" s="633" t="str">
        <f>IF('各会計、関係団体の財政状況及び健全化判断比率'!B40="","",'各会計、関係団体の財政状況及び健全化判断比率'!B40)</f>
        <v>工業用地造成事業特別会計</v>
      </c>
      <c r="BH39" s="633"/>
      <c r="BI39" s="633"/>
      <c r="BJ39" s="633"/>
      <c r="BK39" s="633"/>
      <c r="BL39" s="633"/>
      <c r="BM39" s="633"/>
      <c r="BN39" s="633"/>
      <c r="BO39" s="633"/>
      <c r="BP39" s="633"/>
      <c r="BQ39" s="633"/>
      <c r="BR39" s="633"/>
      <c r="BS39" s="633"/>
      <c r="BT39" s="633"/>
      <c r="BU39" s="633"/>
      <c r="BV39" s="193"/>
      <c r="BW39" s="632">
        <f t="shared" si="2"/>
        <v>21</v>
      </c>
      <c r="BX39" s="632"/>
      <c r="BY39" s="633" t="str">
        <f>IF('各会計、関係団体の財政状況及び健全化判断比率'!B73="","",'各会計、関係団体の財政状況及び健全化判断比率'!B73)</f>
        <v>京都府自治会館管理組合</v>
      </c>
      <c r="BZ39" s="633"/>
      <c r="CA39" s="633"/>
      <c r="CB39" s="633"/>
      <c r="CC39" s="633"/>
      <c r="CD39" s="633"/>
      <c r="CE39" s="633"/>
      <c r="CF39" s="633"/>
      <c r="CG39" s="633"/>
      <c r="CH39" s="633"/>
      <c r="CI39" s="633"/>
      <c r="CJ39" s="633"/>
      <c r="CK39" s="633"/>
      <c r="CL39" s="633"/>
      <c r="CM39" s="633"/>
      <c r="CN39" s="193"/>
      <c r="CO39" s="632">
        <f t="shared" si="3"/>
        <v>29</v>
      </c>
      <c r="CP39" s="632"/>
      <c r="CQ39" s="633" t="str">
        <f>IF('各会計、関係団体の財政状況及び健全化判断比率'!BS12="","",'各会計、関係団体の財政状況及び健全化判断比率'!BS12)</f>
        <v>京丹後市総合サービス</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f t="shared" si="1"/>
        <v>15</v>
      </c>
      <c r="BF40" s="632"/>
      <c r="BG40" s="633" t="str">
        <f>IF('各会計、関係団体の財政状況及び健全化判断比率'!B41="","",'各会計、関係団体の財政状況及び健全化判断比率'!B41)</f>
        <v>宅地造成事業特別会計</v>
      </c>
      <c r="BH40" s="633"/>
      <c r="BI40" s="633"/>
      <c r="BJ40" s="633"/>
      <c r="BK40" s="633"/>
      <c r="BL40" s="633"/>
      <c r="BM40" s="633"/>
      <c r="BN40" s="633"/>
      <c r="BO40" s="633"/>
      <c r="BP40" s="633"/>
      <c r="BQ40" s="633"/>
      <c r="BR40" s="633"/>
      <c r="BS40" s="633"/>
      <c r="BT40" s="633"/>
      <c r="BU40" s="633"/>
      <c r="BV40" s="193"/>
      <c r="BW40" s="632">
        <f t="shared" si="2"/>
        <v>22</v>
      </c>
      <c r="BX40" s="632"/>
      <c r="BY40" s="633" t="str">
        <f>IF('各会計、関係団体の財政状況及び健全化判断比率'!B74="","",'各会計、関係団体の財政状況及び健全化判断比率'!B74)</f>
        <v>京都府市町村議会議員公務災害補償等組合</v>
      </c>
      <c r="BZ40" s="633"/>
      <c r="CA40" s="633"/>
      <c r="CB40" s="633"/>
      <c r="CC40" s="633"/>
      <c r="CD40" s="633"/>
      <c r="CE40" s="633"/>
      <c r="CF40" s="633"/>
      <c r="CG40" s="633"/>
      <c r="CH40" s="633"/>
      <c r="CI40" s="633"/>
      <c r="CJ40" s="633"/>
      <c r="CK40" s="633"/>
      <c r="CL40" s="633"/>
      <c r="CM40" s="633"/>
      <c r="CN40" s="193"/>
      <c r="CO40" s="632">
        <f t="shared" si="3"/>
        <v>30</v>
      </c>
      <c r="CP40" s="632"/>
      <c r="CQ40" s="633" t="str">
        <f>IF('各会計、関係団体の財政状況及び健全化判断比率'!BS13="","",'各会計、関係団体の財政状況及び健全化判断比率'!BS13)</f>
        <v>京丹後製茶</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23</v>
      </c>
      <c r="BX41" s="632"/>
      <c r="BY41" s="633" t="str">
        <f>IF('各会計、関係団体の財政状況及び健全化判断比率'!B75="","",'各会計、関係団体の財政状況及び健全化判断比率'!B75)</f>
        <v>京都地方税機構</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208</v>
      </c>
    </row>
    <row r="50" spans="5:5">
      <c r="E50" s="167" t="s">
        <v>209</v>
      </c>
    </row>
    <row r="51" spans="5:5">
      <c r="E51" s="167" t="s">
        <v>210</v>
      </c>
    </row>
    <row r="52" spans="5:5">
      <c r="E52" s="167" t="s">
        <v>211</v>
      </c>
    </row>
    <row r="53" spans="5:5">
      <c r="E53" s="167" t="s">
        <v>212</v>
      </c>
    </row>
    <row r="54" spans="5:5"/>
    <row r="55" spans="5:5"/>
    <row r="56" spans="5:5"/>
    <row r="57" spans="5:5" hidden="1"/>
    <row r="58" spans="5:5" hidden="1"/>
    <row r="59" spans="5:5" hidden="1"/>
  </sheetData>
  <sheetProtection algorithmName="SHA-512" hashValue="g/yaqo0SNyftPSVQG1ZNVVW8SS617kR//NzDbM11ZeM8IEeulWTQXaao3kGCKDAGV2B5gWFmLY8RpnuG4bahbA==" saltValue="h+4vVya6blImL1vv04av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224" t="s">
        <v>581</v>
      </c>
      <c r="D34" s="1224"/>
      <c r="E34" s="1225"/>
      <c r="F34" s="32">
        <v>5.23</v>
      </c>
      <c r="G34" s="33">
        <v>5.44</v>
      </c>
      <c r="H34" s="33">
        <v>5.62</v>
      </c>
      <c r="I34" s="33">
        <v>5.46</v>
      </c>
      <c r="J34" s="34">
        <v>5.41</v>
      </c>
      <c r="K34" s="22"/>
      <c r="L34" s="22"/>
      <c r="M34" s="22"/>
      <c r="N34" s="22"/>
      <c r="O34" s="22"/>
      <c r="P34" s="22"/>
    </row>
    <row r="35" spans="1:16" ht="39" customHeight="1">
      <c r="A35" s="22"/>
      <c r="B35" s="35"/>
      <c r="C35" s="1218" t="s">
        <v>582</v>
      </c>
      <c r="D35" s="1219"/>
      <c r="E35" s="1220"/>
      <c r="F35" s="36">
        <v>3.21</v>
      </c>
      <c r="G35" s="37">
        <v>5.0599999999999996</v>
      </c>
      <c r="H35" s="37">
        <v>5.53</v>
      </c>
      <c r="I35" s="37">
        <v>3.93</v>
      </c>
      <c r="J35" s="38">
        <v>2.69</v>
      </c>
      <c r="K35" s="22"/>
      <c r="L35" s="22"/>
      <c r="M35" s="22"/>
      <c r="N35" s="22"/>
      <c r="O35" s="22"/>
      <c r="P35" s="22"/>
    </row>
    <row r="36" spans="1:16" ht="39" customHeight="1">
      <c r="A36" s="22"/>
      <c r="B36" s="35"/>
      <c r="C36" s="1218" t="s">
        <v>583</v>
      </c>
      <c r="D36" s="1219"/>
      <c r="E36" s="1220"/>
      <c r="F36" s="36">
        <v>0.83</v>
      </c>
      <c r="G36" s="37">
        <v>0.31</v>
      </c>
      <c r="H36" s="37">
        <v>0.19</v>
      </c>
      <c r="I36" s="37">
        <v>0.77</v>
      </c>
      <c r="J36" s="38">
        <v>0.74</v>
      </c>
      <c r="K36" s="22"/>
      <c r="L36" s="22"/>
      <c r="M36" s="22"/>
      <c r="N36" s="22"/>
      <c r="O36" s="22"/>
      <c r="P36" s="22"/>
    </row>
    <row r="37" spans="1:16" ht="39" customHeight="1">
      <c r="A37" s="22"/>
      <c r="B37" s="35"/>
      <c r="C37" s="1218" t="s">
        <v>584</v>
      </c>
      <c r="D37" s="1219"/>
      <c r="E37" s="1220"/>
      <c r="F37" s="36">
        <v>0.12</v>
      </c>
      <c r="G37" s="37">
        <v>0.09</v>
      </c>
      <c r="H37" s="37">
        <v>0.22</v>
      </c>
      <c r="I37" s="37">
        <v>0.26</v>
      </c>
      <c r="J37" s="38">
        <v>0.4</v>
      </c>
      <c r="K37" s="22"/>
      <c r="L37" s="22"/>
      <c r="M37" s="22"/>
      <c r="N37" s="22"/>
      <c r="O37" s="22"/>
      <c r="P37" s="22"/>
    </row>
    <row r="38" spans="1:16" ht="39" customHeight="1">
      <c r="A38" s="22"/>
      <c r="B38" s="35"/>
      <c r="C38" s="1218" t="s">
        <v>585</v>
      </c>
      <c r="D38" s="1219"/>
      <c r="E38" s="1220"/>
      <c r="F38" s="36">
        <v>0.27</v>
      </c>
      <c r="G38" s="37">
        <v>0.31</v>
      </c>
      <c r="H38" s="37">
        <v>0.28000000000000003</v>
      </c>
      <c r="I38" s="37">
        <v>0.28000000000000003</v>
      </c>
      <c r="J38" s="38">
        <v>0.3</v>
      </c>
      <c r="K38" s="22"/>
      <c r="L38" s="22"/>
      <c r="M38" s="22"/>
      <c r="N38" s="22"/>
      <c r="O38" s="22"/>
      <c r="P38" s="22"/>
    </row>
    <row r="39" spans="1:16" ht="39" customHeight="1">
      <c r="A39" s="22"/>
      <c r="B39" s="35"/>
      <c r="C39" s="1218" t="s">
        <v>586</v>
      </c>
      <c r="D39" s="1219"/>
      <c r="E39" s="1220"/>
      <c r="F39" s="36">
        <v>0.28999999999999998</v>
      </c>
      <c r="G39" s="37">
        <v>0.19</v>
      </c>
      <c r="H39" s="37">
        <v>0.24</v>
      </c>
      <c r="I39" s="37">
        <v>0.21</v>
      </c>
      <c r="J39" s="38">
        <v>0.25</v>
      </c>
      <c r="K39" s="22"/>
      <c r="L39" s="22"/>
      <c r="M39" s="22"/>
      <c r="N39" s="22"/>
      <c r="O39" s="22"/>
      <c r="P39" s="22"/>
    </row>
    <row r="40" spans="1:16" ht="39" customHeight="1">
      <c r="A40" s="22"/>
      <c r="B40" s="35"/>
      <c r="C40" s="1218" t="s">
        <v>587</v>
      </c>
      <c r="D40" s="1219"/>
      <c r="E40" s="1220"/>
      <c r="F40" s="36">
        <v>0</v>
      </c>
      <c r="G40" s="37">
        <v>0</v>
      </c>
      <c r="H40" s="37">
        <v>0</v>
      </c>
      <c r="I40" s="37">
        <v>0</v>
      </c>
      <c r="J40" s="38">
        <v>0.25</v>
      </c>
      <c r="K40" s="22"/>
      <c r="L40" s="22"/>
      <c r="M40" s="22"/>
      <c r="N40" s="22"/>
      <c r="O40" s="22"/>
      <c r="P40" s="22"/>
    </row>
    <row r="41" spans="1:16" ht="39" customHeight="1">
      <c r="A41" s="22"/>
      <c r="B41" s="35"/>
      <c r="C41" s="1218" t="s">
        <v>588</v>
      </c>
      <c r="D41" s="1219"/>
      <c r="E41" s="1220"/>
      <c r="F41" s="36">
        <v>0.22</v>
      </c>
      <c r="G41" s="37">
        <v>0.22</v>
      </c>
      <c r="H41" s="37">
        <v>0.22</v>
      </c>
      <c r="I41" s="37">
        <v>0.22</v>
      </c>
      <c r="J41" s="38">
        <v>0.23</v>
      </c>
      <c r="K41" s="22"/>
      <c r="L41" s="22"/>
      <c r="M41" s="22"/>
      <c r="N41" s="22"/>
      <c r="O41" s="22"/>
      <c r="P41" s="22"/>
    </row>
    <row r="42" spans="1:16" ht="39" customHeight="1">
      <c r="A42" s="22"/>
      <c r="B42" s="39"/>
      <c r="C42" s="1218" t="s">
        <v>589</v>
      </c>
      <c r="D42" s="1219"/>
      <c r="E42" s="1220"/>
      <c r="F42" s="36" t="s">
        <v>532</v>
      </c>
      <c r="G42" s="37" t="s">
        <v>532</v>
      </c>
      <c r="H42" s="37" t="s">
        <v>532</v>
      </c>
      <c r="I42" s="37" t="s">
        <v>532</v>
      </c>
      <c r="J42" s="38" t="s">
        <v>532</v>
      </c>
      <c r="K42" s="22"/>
      <c r="L42" s="22"/>
      <c r="M42" s="22"/>
      <c r="N42" s="22"/>
      <c r="O42" s="22"/>
      <c r="P42" s="22"/>
    </row>
    <row r="43" spans="1:16" ht="39" customHeight="1" thickBot="1">
      <c r="A43" s="22"/>
      <c r="B43" s="40"/>
      <c r="C43" s="1221" t="s">
        <v>590</v>
      </c>
      <c r="D43" s="1222"/>
      <c r="E43" s="1223"/>
      <c r="F43" s="41">
        <v>1.59</v>
      </c>
      <c r="G43" s="42">
        <v>2.04</v>
      </c>
      <c r="H43" s="42">
        <v>2.75</v>
      </c>
      <c r="I43" s="42">
        <v>2.83</v>
      </c>
      <c r="J43" s="43">
        <v>0.57999999999999996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FpEYKZJ6MKPhJTaiMjIkYDN9f21nm4AWa/bl+6INceCiPLuJ4tG98SV4TMCoclPv7KxUea4+GV8sRcvYXepxg==" saltValue="+cPOgJ89BMFshNK5oXlA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234" t="s">
        <v>11</v>
      </c>
      <c r="C45" s="1235"/>
      <c r="D45" s="58"/>
      <c r="E45" s="1240" t="s">
        <v>12</v>
      </c>
      <c r="F45" s="1240"/>
      <c r="G45" s="1240"/>
      <c r="H45" s="1240"/>
      <c r="I45" s="1240"/>
      <c r="J45" s="1241"/>
      <c r="K45" s="59">
        <v>4896</v>
      </c>
      <c r="L45" s="60">
        <v>4663</v>
      </c>
      <c r="M45" s="60">
        <v>4636</v>
      </c>
      <c r="N45" s="60">
        <v>4398</v>
      </c>
      <c r="O45" s="61">
        <v>4580</v>
      </c>
      <c r="P45" s="48"/>
      <c r="Q45" s="48"/>
      <c r="R45" s="48"/>
      <c r="S45" s="48"/>
      <c r="T45" s="48"/>
      <c r="U45" s="48"/>
    </row>
    <row r="46" spans="1:21" ht="30.75" customHeight="1">
      <c r="A46" s="48"/>
      <c r="B46" s="1236"/>
      <c r="C46" s="1237"/>
      <c r="D46" s="62"/>
      <c r="E46" s="1228" t="s">
        <v>13</v>
      </c>
      <c r="F46" s="1228"/>
      <c r="G46" s="1228"/>
      <c r="H46" s="1228"/>
      <c r="I46" s="1228"/>
      <c r="J46" s="1229"/>
      <c r="K46" s="63" t="s">
        <v>532</v>
      </c>
      <c r="L46" s="64" t="s">
        <v>532</v>
      </c>
      <c r="M46" s="64" t="s">
        <v>532</v>
      </c>
      <c r="N46" s="64" t="s">
        <v>532</v>
      </c>
      <c r="O46" s="65" t="s">
        <v>532</v>
      </c>
      <c r="P46" s="48"/>
      <c r="Q46" s="48"/>
      <c r="R46" s="48"/>
      <c r="S46" s="48"/>
      <c r="T46" s="48"/>
      <c r="U46" s="48"/>
    </row>
    <row r="47" spans="1:21" ht="30.75" customHeight="1">
      <c r="A47" s="48"/>
      <c r="B47" s="1236"/>
      <c r="C47" s="1237"/>
      <c r="D47" s="62"/>
      <c r="E47" s="1228" t="s">
        <v>14</v>
      </c>
      <c r="F47" s="1228"/>
      <c r="G47" s="1228"/>
      <c r="H47" s="1228"/>
      <c r="I47" s="1228"/>
      <c r="J47" s="1229"/>
      <c r="K47" s="63">
        <v>10</v>
      </c>
      <c r="L47" s="64">
        <v>10</v>
      </c>
      <c r="M47" s="64">
        <v>10</v>
      </c>
      <c r="N47" s="64">
        <v>10</v>
      </c>
      <c r="O47" s="65">
        <v>10</v>
      </c>
      <c r="P47" s="48"/>
      <c r="Q47" s="48"/>
      <c r="R47" s="48"/>
      <c r="S47" s="48"/>
      <c r="T47" s="48"/>
      <c r="U47" s="48"/>
    </row>
    <row r="48" spans="1:21" ht="30.75" customHeight="1">
      <c r="A48" s="48"/>
      <c r="B48" s="1236"/>
      <c r="C48" s="1237"/>
      <c r="D48" s="62"/>
      <c r="E48" s="1228" t="s">
        <v>15</v>
      </c>
      <c r="F48" s="1228"/>
      <c r="G48" s="1228"/>
      <c r="H48" s="1228"/>
      <c r="I48" s="1228"/>
      <c r="J48" s="1229"/>
      <c r="K48" s="63">
        <v>1589</v>
      </c>
      <c r="L48" s="64">
        <v>1647</v>
      </c>
      <c r="M48" s="64">
        <v>1640</v>
      </c>
      <c r="N48" s="64">
        <v>1476</v>
      </c>
      <c r="O48" s="65">
        <v>1797</v>
      </c>
      <c r="P48" s="48"/>
      <c r="Q48" s="48"/>
      <c r="R48" s="48"/>
      <c r="S48" s="48"/>
      <c r="T48" s="48"/>
      <c r="U48" s="48"/>
    </row>
    <row r="49" spans="1:21" ht="30.75" customHeight="1">
      <c r="A49" s="48"/>
      <c r="B49" s="1236"/>
      <c r="C49" s="1237"/>
      <c r="D49" s="62"/>
      <c r="E49" s="1228" t="s">
        <v>16</v>
      </c>
      <c r="F49" s="1228"/>
      <c r="G49" s="1228"/>
      <c r="H49" s="1228"/>
      <c r="I49" s="1228"/>
      <c r="J49" s="1229"/>
      <c r="K49" s="63" t="s">
        <v>532</v>
      </c>
      <c r="L49" s="64" t="s">
        <v>532</v>
      </c>
      <c r="M49" s="64" t="s">
        <v>532</v>
      </c>
      <c r="N49" s="64" t="s">
        <v>532</v>
      </c>
      <c r="O49" s="65" t="s">
        <v>532</v>
      </c>
      <c r="P49" s="48"/>
      <c r="Q49" s="48"/>
      <c r="R49" s="48"/>
      <c r="S49" s="48"/>
      <c r="T49" s="48"/>
      <c r="U49" s="48"/>
    </row>
    <row r="50" spans="1:21" ht="30.75" customHeight="1">
      <c r="A50" s="48"/>
      <c r="B50" s="1236"/>
      <c r="C50" s="1237"/>
      <c r="D50" s="62"/>
      <c r="E50" s="1228" t="s">
        <v>17</v>
      </c>
      <c r="F50" s="1228"/>
      <c r="G50" s="1228"/>
      <c r="H50" s="1228"/>
      <c r="I50" s="1228"/>
      <c r="J50" s="1229"/>
      <c r="K50" s="63">
        <v>97</v>
      </c>
      <c r="L50" s="64">
        <v>90</v>
      </c>
      <c r="M50" s="64">
        <v>49</v>
      </c>
      <c r="N50" s="64">
        <v>50</v>
      </c>
      <c r="O50" s="65">
        <v>28</v>
      </c>
      <c r="P50" s="48"/>
      <c r="Q50" s="48"/>
      <c r="R50" s="48"/>
      <c r="S50" s="48"/>
      <c r="T50" s="48"/>
      <c r="U50" s="48"/>
    </row>
    <row r="51" spans="1:21" ht="30.75" customHeight="1">
      <c r="A51" s="48"/>
      <c r="B51" s="1238"/>
      <c r="C51" s="1239"/>
      <c r="D51" s="66"/>
      <c r="E51" s="1228" t="s">
        <v>18</v>
      </c>
      <c r="F51" s="1228"/>
      <c r="G51" s="1228"/>
      <c r="H51" s="1228"/>
      <c r="I51" s="1228"/>
      <c r="J51" s="1229"/>
      <c r="K51" s="63" t="s">
        <v>532</v>
      </c>
      <c r="L51" s="64" t="s">
        <v>532</v>
      </c>
      <c r="M51" s="64" t="s">
        <v>532</v>
      </c>
      <c r="N51" s="64" t="s">
        <v>532</v>
      </c>
      <c r="O51" s="65" t="s">
        <v>532</v>
      </c>
      <c r="P51" s="48"/>
      <c r="Q51" s="48"/>
      <c r="R51" s="48"/>
      <c r="S51" s="48"/>
      <c r="T51" s="48"/>
      <c r="U51" s="48"/>
    </row>
    <row r="52" spans="1:21" ht="30.75" customHeight="1">
      <c r="A52" s="48"/>
      <c r="B52" s="1226" t="s">
        <v>19</v>
      </c>
      <c r="C52" s="1227"/>
      <c r="D52" s="66"/>
      <c r="E52" s="1228" t="s">
        <v>20</v>
      </c>
      <c r="F52" s="1228"/>
      <c r="G52" s="1228"/>
      <c r="H52" s="1228"/>
      <c r="I52" s="1228"/>
      <c r="J52" s="1229"/>
      <c r="K52" s="63">
        <v>4328</v>
      </c>
      <c r="L52" s="64">
        <v>4515</v>
      </c>
      <c r="M52" s="64">
        <v>4492</v>
      </c>
      <c r="N52" s="64">
        <v>4362</v>
      </c>
      <c r="O52" s="65">
        <v>4431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2264</v>
      </c>
      <c r="L53" s="69">
        <v>1895</v>
      </c>
      <c r="M53" s="69">
        <v>1843</v>
      </c>
      <c r="N53" s="69">
        <v>1572</v>
      </c>
      <c r="O53" s="70">
        <v>1984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2dYP0YhPUzvy/F7uv485bhC4GiYKtKMDgYAviWardfm4sp6KADTt/VhILxaDiPPyzVZEopZax3DkkbiaPwo7w==" saltValue="v8x0agaCB4izO476txkN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574</v>
      </c>
      <c r="J40" s="79" t="s">
        <v>575</v>
      </c>
      <c r="K40" s="79" t="s">
        <v>576</v>
      </c>
      <c r="L40" s="79" t="s">
        <v>577</v>
      </c>
      <c r="M40" s="80" t="s">
        <v>578</v>
      </c>
    </row>
    <row r="41" spans="2:13" ht="27.75" customHeight="1">
      <c r="B41" s="1242" t="s">
        <v>24</v>
      </c>
      <c r="C41" s="1243"/>
      <c r="D41" s="81"/>
      <c r="E41" s="1248" t="s">
        <v>25</v>
      </c>
      <c r="F41" s="1248"/>
      <c r="G41" s="1248"/>
      <c r="H41" s="1249"/>
      <c r="I41" s="82">
        <v>40766</v>
      </c>
      <c r="J41" s="83">
        <v>43357</v>
      </c>
      <c r="K41" s="83">
        <v>42269</v>
      </c>
      <c r="L41" s="83">
        <v>40605</v>
      </c>
      <c r="M41" s="84">
        <v>39712</v>
      </c>
    </row>
    <row r="42" spans="2:13" ht="27.75" customHeight="1">
      <c r="B42" s="1244"/>
      <c r="C42" s="1245"/>
      <c r="D42" s="85"/>
      <c r="E42" s="1250" t="s">
        <v>26</v>
      </c>
      <c r="F42" s="1250"/>
      <c r="G42" s="1250"/>
      <c r="H42" s="1251"/>
      <c r="I42" s="86">
        <v>160</v>
      </c>
      <c r="J42" s="87">
        <v>94</v>
      </c>
      <c r="K42" s="87">
        <v>69</v>
      </c>
      <c r="L42" s="87">
        <v>46</v>
      </c>
      <c r="M42" s="88">
        <v>26</v>
      </c>
    </row>
    <row r="43" spans="2:13" ht="27.75" customHeight="1">
      <c r="B43" s="1244"/>
      <c r="C43" s="1245"/>
      <c r="D43" s="85"/>
      <c r="E43" s="1250" t="s">
        <v>27</v>
      </c>
      <c r="F43" s="1250"/>
      <c r="G43" s="1250"/>
      <c r="H43" s="1251"/>
      <c r="I43" s="86">
        <v>23265</v>
      </c>
      <c r="J43" s="87">
        <v>23061</v>
      </c>
      <c r="K43" s="87">
        <v>22624</v>
      </c>
      <c r="L43" s="87">
        <v>22606</v>
      </c>
      <c r="M43" s="88">
        <v>26019</v>
      </c>
    </row>
    <row r="44" spans="2:13" ht="27.75" customHeight="1">
      <c r="B44" s="1244"/>
      <c r="C44" s="1245"/>
      <c r="D44" s="85"/>
      <c r="E44" s="1250" t="s">
        <v>28</v>
      </c>
      <c r="F44" s="1250"/>
      <c r="G44" s="1250"/>
      <c r="H44" s="1251"/>
      <c r="I44" s="86">
        <v>6</v>
      </c>
      <c r="J44" s="87">
        <v>5</v>
      </c>
      <c r="K44" s="87">
        <v>5</v>
      </c>
      <c r="L44" s="87">
        <v>4</v>
      </c>
      <c r="M44" s="88">
        <v>3</v>
      </c>
    </row>
    <row r="45" spans="2:13" ht="27.75" customHeight="1">
      <c r="B45" s="1244"/>
      <c r="C45" s="1245"/>
      <c r="D45" s="85"/>
      <c r="E45" s="1250" t="s">
        <v>29</v>
      </c>
      <c r="F45" s="1250"/>
      <c r="G45" s="1250"/>
      <c r="H45" s="1251"/>
      <c r="I45" s="86">
        <v>4779</v>
      </c>
      <c r="J45" s="87">
        <v>4400</v>
      </c>
      <c r="K45" s="87">
        <v>4805</v>
      </c>
      <c r="L45" s="87">
        <v>4341</v>
      </c>
      <c r="M45" s="88">
        <v>4360</v>
      </c>
    </row>
    <row r="46" spans="2:13" ht="27.75" customHeight="1">
      <c r="B46" s="1244"/>
      <c r="C46" s="1245"/>
      <c r="D46" s="89"/>
      <c r="E46" s="1250" t="s">
        <v>30</v>
      </c>
      <c r="F46" s="1250"/>
      <c r="G46" s="1250"/>
      <c r="H46" s="1251"/>
      <c r="I46" s="86" t="s">
        <v>532</v>
      </c>
      <c r="J46" s="87" t="s">
        <v>532</v>
      </c>
      <c r="K46" s="87" t="s">
        <v>532</v>
      </c>
      <c r="L46" s="87" t="s">
        <v>532</v>
      </c>
      <c r="M46" s="88" t="s">
        <v>532</v>
      </c>
    </row>
    <row r="47" spans="2:13" ht="27.75" customHeight="1">
      <c r="B47" s="1244"/>
      <c r="C47" s="1245"/>
      <c r="D47" s="90"/>
      <c r="E47" s="1252" t="s">
        <v>31</v>
      </c>
      <c r="F47" s="1253"/>
      <c r="G47" s="1253"/>
      <c r="H47" s="1254"/>
      <c r="I47" s="86" t="s">
        <v>532</v>
      </c>
      <c r="J47" s="87" t="s">
        <v>532</v>
      </c>
      <c r="K47" s="87" t="s">
        <v>532</v>
      </c>
      <c r="L47" s="87" t="s">
        <v>532</v>
      </c>
      <c r="M47" s="88" t="s">
        <v>532</v>
      </c>
    </row>
    <row r="48" spans="2:13" ht="27.75" customHeight="1">
      <c r="B48" s="1244"/>
      <c r="C48" s="1245"/>
      <c r="D48" s="85"/>
      <c r="E48" s="1250" t="s">
        <v>32</v>
      </c>
      <c r="F48" s="1250"/>
      <c r="G48" s="1250"/>
      <c r="H48" s="1251"/>
      <c r="I48" s="86" t="s">
        <v>532</v>
      </c>
      <c r="J48" s="87" t="s">
        <v>532</v>
      </c>
      <c r="K48" s="87" t="s">
        <v>532</v>
      </c>
      <c r="L48" s="87" t="s">
        <v>532</v>
      </c>
      <c r="M48" s="88" t="s">
        <v>532</v>
      </c>
    </row>
    <row r="49" spans="2:13" ht="27.75" customHeight="1">
      <c r="B49" s="1246"/>
      <c r="C49" s="1247"/>
      <c r="D49" s="85"/>
      <c r="E49" s="1250" t="s">
        <v>33</v>
      </c>
      <c r="F49" s="1250"/>
      <c r="G49" s="1250"/>
      <c r="H49" s="1251"/>
      <c r="I49" s="86" t="s">
        <v>532</v>
      </c>
      <c r="J49" s="87" t="s">
        <v>532</v>
      </c>
      <c r="K49" s="87" t="s">
        <v>532</v>
      </c>
      <c r="L49" s="87" t="s">
        <v>532</v>
      </c>
      <c r="M49" s="88" t="s">
        <v>532</v>
      </c>
    </row>
    <row r="50" spans="2:13" ht="27.75" customHeight="1">
      <c r="B50" s="1255" t="s">
        <v>34</v>
      </c>
      <c r="C50" s="1256"/>
      <c r="D50" s="91"/>
      <c r="E50" s="1250" t="s">
        <v>35</v>
      </c>
      <c r="F50" s="1250"/>
      <c r="G50" s="1250"/>
      <c r="H50" s="1251"/>
      <c r="I50" s="86">
        <v>5222</v>
      </c>
      <c r="J50" s="87">
        <v>5745</v>
      </c>
      <c r="K50" s="87">
        <v>6516</v>
      </c>
      <c r="L50" s="87">
        <v>7368</v>
      </c>
      <c r="M50" s="88">
        <v>6416</v>
      </c>
    </row>
    <row r="51" spans="2:13" ht="27.75" customHeight="1">
      <c r="B51" s="1244"/>
      <c r="C51" s="1245"/>
      <c r="D51" s="85"/>
      <c r="E51" s="1250" t="s">
        <v>36</v>
      </c>
      <c r="F51" s="1250"/>
      <c r="G51" s="1250"/>
      <c r="H51" s="1251"/>
      <c r="I51" s="86">
        <v>802</v>
      </c>
      <c r="J51" s="87">
        <v>727</v>
      </c>
      <c r="K51" s="87">
        <v>558</v>
      </c>
      <c r="L51" s="87">
        <v>558</v>
      </c>
      <c r="M51" s="88">
        <v>710</v>
      </c>
    </row>
    <row r="52" spans="2:13" ht="27.75" customHeight="1">
      <c r="B52" s="1246"/>
      <c r="C52" s="1247"/>
      <c r="D52" s="85"/>
      <c r="E52" s="1250" t="s">
        <v>37</v>
      </c>
      <c r="F52" s="1250"/>
      <c r="G52" s="1250"/>
      <c r="H52" s="1251"/>
      <c r="I52" s="86">
        <v>45942</v>
      </c>
      <c r="J52" s="87">
        <v>48006</v>
      </c>
      <c r="K52" s="87">
        <v>46685</v>
      </c>
      <c r="L52" s="87">
        <v>44838</v>
      </c>
      <c r="M52" s="88">
        <v>45101</v>
      </c>
    </row>
    <row r="53" spans="2:13" ht="27.75" customHeight="1" thickBot="1">
      <c r="B53" s="1257" t="s">
        <v>38</v>
      </c>
      <c r="C53" s="1258"/>
      <c r="D53" s="92"/>
      <c r="E53" s="1259" t="s">
        <v>39</v>
      </c>
      <c r="F53" s="1259"/>
      <c r="G53" s="1259"/>
      <c r="H53" s="1260"/>
      <c r="I53" s="93">
        <v>17010</v>
      </c>
      <c r="J53" s="94">
        <v>16439</v>
      </c>
      <c r="K53" s="94">
        <v>16013</v>
      </c>
      <c r="L53" s="94">
        <v>14838</v>
      </c>
      <c r="M53" s="95">
        <v>17894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SzzGzAx4P2i7w9we2l3GjK5wbGXbSIgc1+1rvADtsasu8A4/f9f3KAxyYIjpMsxAkEgj3UIyD9yv9xiDyej7Q==" saltValue="ruTYV9j/5bS/CkPrCCO1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576</v>
      </c>
      <c r="G54" s="104" t="s">
        <v>577</v>
      </c>
      <c r="H54" s="105" t="s">
        <v>578</v>
      </c>
    </row>
    <row r="55" spans="2:8" ht="52.5" customHeight="1">
      <c r="B55" s="106"/>
      <c r="C55" s="1269" t="s">
        <v>42</v>
      </c>
      <c r="D55" s="1269"/>
      <c r="E55" s="1270"/>
      <c r="F55" s="107">
        <v>1988</v>
      </c>
      <c r="G55" s="107">
        <v>2188</v>
      </c>
      <c r="H55" s="108">
        <v>1394</v>
      </c>
    </row>
    <row r="56" spans="2:8" ht="52.5" customHeight="1">
      <c r="B56" s="109"/>
      <c r="C56" s="1271" t="s">
        <v>43</v>
      </c>
      <c r="D56" s="1271"/>
      <c r="E56" s="1272"/>
      <c r="F56" s="110">
        <v>26</v>
      </c>
      <c r="G56" s="110">
        <v>226</v>
      </c>
      <c r="H56" s="111">
        <v>211</v>
      </c>
    </row>
    <row r="57" spans="2:8" ht="53.25" customHeight="1">
      <c r="B57" s="109"/>
      <c r="C57" s="1273" t="s">
        <v>44</v>
      </c>
      <c r="D57" s="1273"/>
      <c r="E57" s="1274"/>
      <c r="F57" s="112">
        <v>8309</v>
      </c>
      <c r="G57" s="112">
        <v>8756</v>
      </c>
      <c r="H57" s="113">
        <v>8768</v>
      </c>
    </row>
    <row r="58" spans="2:8" ht="45.75" customHeight="1">
      <c r="B58" s="114"/>
      <c r="C58" s="1261" t="s">
        <v>591</v>
      </c>
      <c r="D58" s="1262"/>
      <c r="E58" s="1263"/>
      <c r="F58" s="115">
        <v>3503</v>
      </c>
      <c r="G58" s="115">
        <v>4003</v>
      </c>
      <c r="H58" s="116">
        <v>4004</v>
      </c>
    </row>
    <row r="59" spans="2:8" ht="45.75" customHeight="1">
      <c r="B59" s="114"/>
      <c r="C59" s="1261" t="s">
        <v>592</v>
      </c>
      <c r="D59" s="1262"/>
      <c r="E59" s="1263"/>
      <c r="F59" s="115">
        <v>2364</v>
      </c>
      <c r="G59" s="115">
        <v>2055</v>
      </c>
      <c r="H59" s="116">
        <v>1755</v>
      </c>
    </row>
    <row r="60" spans="2:8" ht="45.75" customHeight="1">
      <c r="B60" s="114"/>
      <c r="C60" s="1261" t="s">
        <v>593</v>
      </c>
      <c r="D60" s="1262"/>
      <c r="E60" s="1263"/>
      <c r="F60" s="115">
        <v>590</v>
      </c>
      <c r="G60" s="115">
        <v>748</v>
      </c>
      <c r="H60" s="116">
        <v>1034</v>
      </c>
    </row>
    <row r="61" spans="2:8" ht="45.75" customHeight="1">
      <c r="B61" s="114"/>
      <c r="C61" s="1261" t="s">
        <v>594</v>
      </c>
      <c r="D61" s="1262"/>
      <c r="E61" s="1263"/>
      <c r="F61" s="115">
        <v>603</v>
      </c>
      <c r="G61" s="115">
        <v>685</v>
      </c>
      <c r="H61" s="116">
        <v>747</v>
      </c>
    </row>
    <row r="62" spans="2:8" ht="45.75" customHeight="1" thickBot="1">
      <c r="B62" s="117"/>
      <c r="C62" s="1264" t="s">
        <v>595</v>
      </c>
      <c r="D62" s="1265"/>
      <c r="E62" s="1266"/>
      <c r="F62" s="118">
        <v>500</v>
      </c>
      <c r="G62" s="118">
        <v>527</v>
      </c>
      <c r="H62" s="119">
        <v>543</v>
      </c>
    </row>
    <row r="63" spans="2:8" ht="52.5" customHeight="1" thickBot="1">
      <c r="B63" s="120"/>
      <c r="C63" s="1267" t="s">
        <v>45</v>
      </c>
      <c r="D63" s="1267"/>
      <c r="E63" s="1268"/>
      <c r="F63" s="121">
        <v>10323</v>
      </c>
      <c r="G63" s="121">
        <v>11170</v>
      </c>
      <c r="H63" s="122">
        <v>10373</v>
      </c>
    </row>
    <row r="64" spans="2:8" ht="15" customHeight="1"/>
    <row r="65" ht="0" hidden="1" customHeight="1"/>
    <row r="66" ht="0" hidden="1" customHeight="1"/>
  </sheetData>
  <sheetProtection algorithmName="SHA-512" hashValue="N+FYvcHIODk3xy0NhvQP0EVBTQ+Y9sUXfak6VK+t7bvhiQKUf4oR8XEal70J/D8AlSRNnAiDbGUbZB731t6PdQ==" saltValue="GzCP8y4mjWPesnc+1kt4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627</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627</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626</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622</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9" t="s">
        <v>625</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5">
      <c r="B44" s="366"/>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5">
      <c r="B45" s="366"/>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5">
      <c r="B46" s="366"/>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5">
      <c r="B47" s="366"/>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620</v>
      </c>
    </row>
    <row r="50" spans="1:109" ht="13.5">
      <c r="B50" s="366"/>
      <c r="G50" s="1288"/>
      <c r="H50" s="1288"/>
      <c r="I50" s="1288"/>
      <c r="J50" s="1288"/>
      <c r="K50" s="375"/>
      <c r="L50" s="375"/>
      <c r="M50" s="374"/>
      <c r="N50" s="374"/>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75" t="s">
        <v>574</v>
      </c>
      <c r="BQ50" s="1275"/>
      <c r="BR50" s="1275"/>
      <c r="BS50" s="1275"/>
      <c r="BT50" s="1275"/>
      <c r="BU50" s="1275"/>
      <c r="BV50" s="1275"/>
      <c r="BW50" s="1275"/>
      <c r="BX50" s="1275" t="s">
        <v>575</v>
      </c>
      <c r="BY50" s="1275"/>
      <c r="BZ50" s="1275"/>
      <c r="CA50" s="1275"/>
      <c r="CB50" s="1275"/>
      <c r="CC50" s="1275"/>
      <c r="CD50" s="1275"/>
      <c r="CE50" s="1275"/>
      <c r="CF50" s="1275" t="s">
        <v>576</v>
      </c>
      <c r="CG50" s="1275"/>
      <c r="CH50" s="1275"/>
      <c r="CI50" s="1275"/>
      <c r="CJ50" s="1275"/>
      <c r="CK50" s="1275"/>
      <c r="CL50" s="1275"/>
      <c r="CM50" s="1275"/>
      <c r="CN50" s="1275" t="s">
        <v>577</v>
      </c>
      <c r="CO50" s="1275"/>
      <c r="CP50" s="1275"/>
      <c r="CQ50" s="1275"/>
      <c r="CR50" s="1275"/>
      <c r="CS50" s="1275"/>
      <c r="CT50" s="1275"/>
      <c r="CU50" s="1275"/>
      <c r="CV50" s="1275" t="s">
        <v>578</v>
      </c>
      <c r="CW50" s="1275"/>
      <c r="CX50" s="1275"/>
      <c r="CY50" s="1275"/>
      <c r="CZ50" s="1275"/>
      <c r="DA50" s="1275"/>
      <c r="DB50" s="1275"/>
      <c r="DC50" s="1275"/>
    </row>
    <row r="51" spans="1:109" ht="13.5" customHeight="1">
      <c r="B51" s="366"/>
      <c r="G51" s="1278"/>
      <c r="H51" s="1278"/>
      <c r="I51" s="1295"/>
      <c r="J51" s="1295"/>
      <c r="K51" s="1293"/>
      <c r="L51" s="1293"/>
      <c r="M51" s="1293"/>
      <c r="N51" s="1293"/>
      <c r="AM51" s="373"/>
      <c r="AN51" s="1292" t="s">
        <v>619</v>
      </c>
      <c r="AO51" s="1292"/>
      <c r="AP51" s="1292"/>
      <c r="AQ51" s="1292"/>
      <c r="AR51" s="1292"/>
      <c r="AS51" s="1292"/>
      <c r="AT51" s="1292"/>
      <c r="AU51" s="1292"/>
      <c r="AV51" s="1292"/>
      <c r="AW51" s="1292"/>
      <c r="AX51" s="1292"/>
      <c r="AY51" s="1292"/>
      <c r="AZ51" s="1292"/>
      <c r="BA51" s="1292"/>
      <c r="BB51" s="1292" t="s">
        <v>617</v>
      </c>
      <c r="BC51" s="1292"/>
      <c r="BD51" s="1292"/>
      <c r="BE51" s="1292"/>
      <c r="BF51" s="1292"/>
      <c r="BG51" s="1292"/>
      <c r="BH51" s="1292"/>
      <c r="BI51" s="1292"/>
      <c r="BJ51" s="1292"/>
      <c r="BK51" s="1292"/>
      <c r="BL51" s="1292"/>
      <c r="BM51" s="1292"/>
      <c r="BN51" s="1292"/>
      <c r="BO51" s="1292"/>
      <c r="BP51" s="1276"/>
      <c r="BQ51" s="1277"/>
      <c r="BR51" s="1277"/>
      <c r="BS51" s="1277"/>
      <c r="BT51" s="1277"/>
      <c r="BU51" s="1277"/>
      <c r="BV51" s="1277"/>
      <c r="BW51" s="1277"/>
      <c r="BX51" s="1276"/>
      <c r="BY51" s="1277"/>
      <c r="BZ51" s="1277"/>
      <c r="CA51" s="1277"/>
      <c r="CB51" s="1277"/>
      <c r="CC51" s="1277"/>
      <c r="CD51" s="1277"/>
      <c r="CE51" s="1277"/>
      <c r="CF51" s="1277">
        <v>97.2</v>
      </c>
      <c r="CG51" s="1277"/>
      <c r="CH51" s="1277"/>
      <c r="CI51" s="1277"/>
      <c r="CJ51" s="1277"/>
      <c r="CK51" s="1277"/>
      <c r="CL51" s="1277"/>
      <c r="CM51" s="1277"/>
      <c r="CN51" s="1277">
        <v>90.9</v>
      </c>
      <c r="CO51" s="1277"/>
      <c r="CP51" s="1277"/>
      <c r="CQ51" s="1277"/>
      <c r="CR51" s="1277"/>
      <c r="CS51" s="1277"/>
      <c r="CT51" s="1277"/>
      <c r="CU51" s="1277"/>
      <c r="CV51" s="1276"/>
      <c r="CW51" s="1277"/>
      <c r="CX51" s="1277"/>
      <c r="CY51" s="1277"/>
      <c r="CZ51" s="1277"/>
      <c r="DA51" s="1277"/>
      <c r="DB51" s="1277"/>
      <c r="DC51" s="1277"/>
    </row>
    <row r="52" spans="1:109" ht="13.5">
      <c r="B52" s="366"/>
      <c r="G52" s="1278"/>
      <c r="H52" s="1278"/>
      <c r="I52" s="1295"/>
      <c r="J52" s="1295"/>
      <c r="K52" s="1293"/>
      <c r="L52" s="1293"/>
      <c r="M52" s="1293"/>
      <c r="N52" s="1293"/>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c r="A53" s="381"/>
      <c r="B53" s="366"/>
      <c r="G53" s="1278"/>
      <c r="H53" s="1278"/>
      <c r="I53" s="1288"/>
      <c r="J53" s="1288"/>
      <c r="K53" s="1293"/>
      <c r="L53" s="1293"/>
      <c r="M53" s="1293"/>
      <c r="N53" s="1293"/>
      <c r="AM53" s="373"/>
      <c r="AN53" s="1292"/>
      <c r="AO53" s="1292"/>
      <c r="AP53" s="1292"/>
      <c r="AQ53" s="1292"/>
      <c r="AR53" s="1292"/>
      <c r="AS53" s="1292"/>
      <c r="AT53" s="1292"/>
      <c r="AU53" s="1292"/>
      <c r="AV53" s="1292"/>
      <c r="AW53" s="1292"/>
      <c r="AX53" s="1292"/>
      <c r="AY53" s="1292"/>
      <c r="AZ53" s="1292"/>
      <c r="BA53" s="1292"/>
      <c r="BB53" s="1292" t="s">
        <v>624</v>
      </c>
      <c r="BC53" s="1292"/>
      <c r="BD53" s="1292"/>
      <c r="BE53" s="1292"/>
      <c r="BF53" s="1292"/>
      <c r="BG53" s="1292"/>
      <c r="BH53" s="1292"/>
      <c r="BI53" s="1292"/>
      <c r="BJ53" s="1292"/>
      <c r="BK53" s="1292"/>
      <c r="BL53" s="1292"/>
      <c r="BM53" s="1292"/>
      <c r="BN53" s="1292"/>
      <c r="BO53" s="1292"/>
      <c r="BP53" s="1276"/>
      <c r="BQ53" s="1277"/>
      <c r="BR53" s="1277"/>
      <c r="BS53" s="1277"/>
      <c r="BT53" s="1277"/>
      <c r="BU53" s="1277"/>
      <c r="BV53" s="1277"/>
      <c r="BW53" s="1277"/>
      <c r="BX53" s="1276"/>
      <c r="BY53" s="1277"/>
      <c r="BZ53" s="1277"/>
      <c r="CA53" s="1277"/>
      <c r="CB53" s="1277"/>
      <c r="CC53" s="1277"/>
      <c r="CD53" s="1277"/>
      <c r="CE53" s="1277"/>
      <c r="CF53" s="1277">
        <v>68</v>
      </c>
      <c r="CG53" s="1277"/>
      <c r="CH53" s="1277"/>
      <c r="CI53" s="1277"/>
      <c r="CJ53" s="1277"/>
      <c r="CK53" s="1277"/>
      <c r="CL53" s="1277"/>
      <c r="CM53" s="1277"/>
      <c r="CN53" s="1277">
        <v>69.7</v>
      </c>
      <c r="CO53" s="1277"/>
      <c r="CP53" s="1277"/>
      <c r="CQ53" s="1277"/>
      <c r="CR53" s="1277"/>
      <c r="CS53" s="1277"/>
      <c r="CT53" s="1277"/>
      <c r="CU53" s="1277"/>
      <c r="CV53" s="1276"/>
      <c r="CW53" s="1277"/>
      <c r="CX53" s="1277"/>
      <c r="CY53" s="1277"/>
      <c r="CZ53" s="1277"/>
      <c r="DA53" s="1277"/>
      <c r="DB53" s="1277"/>
      <c r="DC53" s="1277"/>
    </row>
    <row r="54" spans="1:109" ht="13.5">
      <c r="A54" s="381"/>
      <c r="B54" s="366"/>
      <c r="G54" s="1278"/>
      <c r="H54" s="1278"/>
      <c r="I54" s="1288"/>
      <c r="J54" s="1288"/>
      <c r="K54" s="1293"/>
      <c r="L54" s="1293"/>
      <c r="M54" s="1293"/>
      <c r="N54" s="1293"/>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c r="A55" s="381"/>
      <c r="B55" s="366"/>
      <c r="G55" s="1288"/>
      <c r="H55" s="1288"/>
      <c r="I55" s="1288"/>
      <c r="J55" s="1288"/>
      <c r="K55" s="1293"/>
      <c r="L55" s="1293"/>
      <c r="M55" s="1293"/>
      <c r="N55" s="1293"/>
      <c r="AN55" s="1275" t="s">
        <v>618</v>
      </c>
      <c r="AO55" s="1275"/>
      <c r="AP55" s="1275"/>
      <c r="AQ55" s="1275"/>
      <c r="AR55" s="1275"/>
      <c r="AS55" s="1275"/>
      <c r="AT55" s="1275"/>
      <c r="AU55" s="1275"/>
      <c r="AV55" s="1275"/>
      <c r="AW55" s="1275"/>
      <c r="AX55" s="1275"/>
      <c r="AY55" s="1275"/>
      <c r="AZ55" s="1275"/>
      <c r="BA55" s="1275"/>
      <c r="BB55" s="1292" t="s">
        <v>617</v>
      </c>
      <c r="BC55" s="1292"/>
      <c r="BD55" s="1292"/>
      <c r="BE55" s="1292"/>
      <c r="BF55" s="1292"/>
      <c r="BG55" s="1292"/>
      <c r="BH55" s="1292"/>
      <c r="BI55" s="1292"/>
      <c r="BJ55" s="1292"/>
      <c r="BK55" s="1292"/>
      <c r="BL55" s="1292"/>
      <c r="BM55" s="1292"/>
      <c r="BN55" s="1292"/>
      <c r="BO55" s="1292"/>
      <c r="BP55" s="1276"/>
      <c r="BQ55" s="1277"/>
      <c r="BR55" s="1277"/>
      <c r="BS55" s="1277"/>
      <c r="BT55" s="1277"/>
      <c r="BU55" s="1277"/>
      <c r="BV55" s="1277"/>
      <c r="BW55" s="1277"/>
      <c r="BX55" s="1276"/>
      <c r="BY55" s="1277"/>
      <c r="BZ55" s="1277"/>
      <c r="CA55" s="1277"/>
      <c r="CB55" s="1277"/>
      <c r="CC55" s="1277"/>
      <c r="CD55" s="1277"/>
      <c r="CE55" s="1277"/>
      <c r="CF55" s="1277">
        <v>39</v>
      </c>
      <c r="CG55" s="1277"/>
      <c r="CH55" s="1277"/>
      <c r="CI55" s="1277"/>
      <c r="CJ55" s="1277"/>
      <c r="CK55" s="1277"/>
      <c r="CL55" s="1277"/>
      <c r="CM55" s="1277"/>
      <c r="CN55" s="1277">
        <v>32.5</v>
      </c>
      <c r="CO55" s="1277"/>
      <c r="CP55" s="1277"/>
      <c r="CQ55" s="1277"/>
      <c r="CR55" s="1277"/>
      <c r="CS55" s="1277"/>
      <c r="CT55" s="1277"/>
      <c r="CU55" s="1277"/>
      <c r="CV55" s="1276"/>
      <c r="CW55" s="1277"/>
      <c r="CX55" s="1277"/>
      <c r="CY55" s="1277"/>
      <c r="CZ55" s="1277"/>
      <c r="DA55" s="1277"/>
      <c r="DB55" s="1277"/>
      <c r="DC55" s="1277"/>
    </row>
    <row r="56" spans="1:109" ht="13.5">
      <c r="A56" s="381"/>
      <c r="B56" s="366"/>
      <c r="G56" s="1288"/>
      <c r="H56" s="1288"/>
      <c r="I56" s="1288"/>
      <c r="J56" s="1288"/>
      <c r="K56" s="1293"/>
      <c r="L56" s="1293"/>
      <c r="M56" s="1293"/>
      <c r="N56" s="1293"/>
      <c r="AN56" s="1275"/>
      <c r="AO56" s="1275"/>
      <c r="AP56" s="1275"/>
      <c r="AQ56" s="1275"/>
      <c r="AR56" s="1275"/>
      <c r="AS56" s="1275"/>
      <c r="AT56" s="1275"/>
      <c r="AU56" s="1275"/>
      <c r="AV56" s="1275"/>
      <c r="AW56" s="1275"/>
      <c r="AX56" s="1275"/>
      <c r="AY56" s="1275"/>
      <c r="AZ56" s="1275"/>
      <c r="BA56" s="1275"/>
      <c r="BB56" s="1292"/>
      <c r="BC56" s="1292"/>
      <c r="BD56" s="1292"/>
      <c r="BE56" s="1292"/>
      <c r="BF56" s="1292"/>
      <c r="BG56" s="1292"/>
      <c r="BH56" s="1292"/>
      <c r="BI56" s="1292"/>
      <c r="BJ56" s="1292"/>
      <c r="BK56" s="1292"/>
      <c r="BL56" s="1292"/>
      <c r="BM56" s="1292"/>
      <c r="BN56" s="1292"/>
      <c r="BO56" s="1292"/>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c r="B57" s="387"/>
      <c r="G57" s="1288"/>
      <c r="H57" s="1288"/>
      <c r="I57" s="1294"/>
      <c r="J57" s="1294"/>
      <c r="K57" s="1293"/>
      <c r="L57" s="1293"/>
      <c r="M57" s="1293"/>
      <c r="N57" s="1293"/>
      <c r="AM57" s="365"/>
      <c r="AN57" s="1275"/>
      <c r="AO57" s="1275"/>
      <c r="AP57" s="1275"/>
      <c r="AQ57" s="1275"/>
      <c r="AR57" s="1275"/>
      <c r="AS57" s="1275"/>
      <c r="AT57" s="1275"/>
      <c r="AU57" s="1275"/>
      <c r="AV57" s="1275"/>
      <c r="AW57" s="1275"/>
      <c r="AX57" s="1275"/>
      <c r="AY57" s="1275"/>
      <c r="AZ57" s="1275"/>
      <c r="BA57" s="1275"/>
      <c r="BB57" s="1292" t="s">
        <v>624</v>
      </c>
      <c r="BC57" s="1292"/>
      <c r="BD57" s="1292"/>
      <c r="BE57" s="1292"/>
      <c r="BF57" s="1292"/>
      <c r="BG57" s="1292"/>
      <c r="BH57" s="1292"/>
      <c r="BI57" s="1292"/>
      <c r="BJ57" s="1292"/>
      <c r="BK57" s="1292"/>
      <c r="BL57" s="1292"/>
      <c r="BM57" s="1292"/>
      <c r="BN57" s="1292"/>
      <c r="BO57" s="1292"/>
      <c r="BP57" s="1276"/>
      <c r="BQ57" s="1277"/>
      <c r="BR57" s="1277"/>
      <c r="BS57" s="1277"/>
      <c r="BT57" s="1277"/>
      <c r="BU57" s="1277"/>
      <c r="BV57" s="1277"/>
      <c r="BW57" s="1277"/>
      <c r="BX57" s="1276"/>
      <c r="BY57" s="1277"/>
      <c r="BZ57" s="1277"/>
      <c r="CA57" s="1277"/>
      <c r="CB57" s="1277"/>
      <c r="CC57" s="1277"/>
      <c r="CD57" s="1277"/>
      <c r="CE57" s="1277"/>
      <c r="CF57" s="1277">
        <v>55.4</v>
      </c>
      <c r="CG57" s="1277"/>
      <c r="CH57" s="1277"/>
      <c r="CI57" s="1277"/>
      <c r="CJ57" s="1277"/>
      <c r="CK57" s="1277"/>
      <c r="CL57" s="1277"/>
      <c r="CM57" s="1277"/>
      <c r="CN57" s="1277">
        <v>57</v>
      </c>
      <c r="CO57" s="1277"/>
      <c r="CP57" s="1277"/>
      <c r="CQ57" s="1277"/>
      <c r="CR57" s="1277"/>
      <c r="CS57" s="1277"/>
      <c r="CT57" s="1277"/>
      <c r="CU57" s="1277"/>
      <c r="CV57" s="1276"/>
      <c r="CW57" s="1277"/>
      <c r="CX57" s="1277"/>
      <c r="CY57" s="1277"/>
      <c r="CZ57" s="1277"/>
      <c r="DA57" s="1277"/>
      <c r="DB57" s="1277"/>
      <c r="DC57" s="1277"/>
      <c r="DD57" s="392"/>
      <c r="DE57" s="387"/>
    </row>
    <row r="58" spans="1:109" s="381" customFormat="1" ht="13.5">
      <c r="A58" s="365"/>
      <c r="B58" s="387"/>
      <c r="G58" s="1288"/>
      <c r="H58" s="1288"/>
      <c r="I58" s="1294"/>
      <c r="J58" s="1294"/>
      <c r="K58" s="1293"/>
      <c r="L58" s="1293"/>
      <c r="M58" s="1293"/>
      <c r="N58" s="1293"/>
      <c r="AM58" s="365"/>
      <c r="AN58" s="1275"/>
      <c r="AO58" s="1275"/>
      <c r="AP58" s="1275"/>
      <c r="AQ58" s="1275"/>
      <c r="AR58" s="1275"/>
      <c r="AS58" s="1275"/>
      <c r="AT58" s="1275"/>
      <c r="AU58" s="1275"/>
      <c r="AV58" s="1275"/>
      <c r="AW58" s="1275"/>
      <c r="AX58" s="1275"/>
      <c r="AY58" s="1275"/>
      <c r="AZ58" s="1275"/>
      <c r="BA58" s="1275"/>
      <c r="BB58" s="1292"/>
      <c r="BC58" s="1292"/>
      <c r="BD58" s="1292"/>
      <c r="BE58" s="1292"/>
      <c r="BF58" s="1292"/>
      <c r="BG58" s="1292"/>
      <c r="BH58" s="1292"/>
      <c r="BI58" s="1292"/>
      <c r="BJ58" s="1292"/>
      <c r="BK58" s="1292"/>
      <c r="BL58" s="1292"/>
      <c r="BM58" s="1292"/>
      <c r="BN58" s="1292"/>
      <c r="BO58" s="1292"/>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623</v>
      </c>
    </row>
    <row r="64" spans="1:109" ht="13.5">
      <c r="B64" s="366"/>
      <c r="G64" s="382"/>
      <c r="I64" s="384"/>
      <c r="J64" s="384"/>
      <c r="K64" s="384"/>
      <c r="L64" s="384"/>
      <c r="M64" s="384"/>
      <c r="N64" s="383"/>
      <c r="AM64" s="382"/>
      <c r="AN64" s="382" t="s">
        <v>622</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97" t="s">
        <v>621</v>
      </c>
      <c r="AO65" s="1298"/>
      <c r="AP65" s="1298"/>
      <c r="AQ65" s="1298"/>
      <c r="AR65" s="1298"/>
      <c r="AS65" s="1298"/>
      <c r="AT65" s="1298"/>
      <c r="AU65" s="1298"/>
      <c r="AV65" s="1298"/>
      <c r="AW65" s="1298"/>
      <c r="AX65" s="1298"/>
      <c r="AY65" s="1298"/>
      <c r="AZ65" s="1298"/>
      <c r="BA65" s="1298"/>
      <c r="BB65" s="1298"/>
      <c r="BC65" s="1298"/>
      <c r="BD65" s="1298"/>
      <c r="BE65" s="1298"/>
      <c r="BF65" s="1298"/>
      <c r="BG65" s="1298"/>
      <c r="BH65" s="1298"/>
      <c r="BI65" s="1298"/>
      <c r="BJ65" s="1298"/>
      <c r="BK65" s="1298"/>
      <c r="BL65" s="1298"/>
      <c r="BM65" s="1298"/>
      <c r="BN65" s="1298"/>
      <c r="BO65" s="1298"/>
      <c r="BP65" s="1298"/>
      <c r="BQ65" s="1298"/>
      <c r="BR65" s="1298"/>
      <c r="BS65" s="1298"/>
      <c r="BT65" s="1298"/>
      <c r="BU65" s="1298"/>
      <c r="BV65" s="1298"/>
      <c r="BW65" s="1298"/>
      <c r="BX65" s="1298"/>
      <c r="BY65" s="1298"/>
      <c r="BZ65" s="1298"/>
      <c r="CA65" s="1298"/>
      <c r="CB65" s="1298"/>
      <c r="CC65" s="1298"/>
      <c r="CD65" s="1298"/>
      <c r="CE65" s="1298"/>
      <c r="CF65" s="1298"/>
      <c r="CG65" s="1298"/>
      <c r="CH65" s="1298"/>
      <c r="CI65" s="1298"/>
      <c r="CJ65" s="1298"/>
      <c r="CK65" s="1298"/>
      <c r="CL65" s="1298"/>
      <c r="CM65" s="1298"/>
      <c r="CN65" s="1298"/>
      <c r="CO65" s="1298"/>
      <c r="CP65" s="1298"/>
      <c r="CQ65" s="1298"/>
      <c r="CR65" s="1298"/>
      <c r="CS65" s="1298"/>
      <c r="CT65" s="1298"/>
      <c r="CU65" s="1298"/>
      <c r="CV65" s="1298"/>
      <c r="CW65" s="1298"/>
      <c r="CX65" s="1298"/>
      <c r="CY65" s="1298"/>
      <c r="CZ65" s="1298"/>
      <c r="DA65" s="1298"/>
      <c r="DB65" s="1298"/>
      <c r="DC65" s="1299"/>
    </row>
    <row r="66" spans="2:107" ht="13.5">
      <c r="B66" s="366"/>
      <c r="AN66" s="1300"/>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1"/>
      <c r="BV66" s="1301"/>
      <c r="BW66" s="1301"/>
      <c r="BX66" s="1301"/>
      <c r="BY66" s="1301"/>
      <c r="BZ66" s="1301"/>
      <c r="CA66" s="1301"/>
      <c r="CB66" s="1301"/>
      <c r="CC66" s="1301"/>
      <c r="CD66" s="1301"/>
      <c r="CE66" s="1301"/>
      <c r="CF66" s="1301"/>
      <c r="CG66" s="1301"/>
      <c r="CH66" s="1301"/>
      <c r="CI66" s="1301"/>
      <c r="CJ66" s="1301"/>
      <c r="CK66" s="1301"/>
      <c r="CL66" s="1301"/>
      <c r="CM66" s="1301"/>
      <c r="CN66" s="1301"/>
      <c r="CO66" s="1301"/>
      <c r="CP66" s="1301"/>
      <c r="CQ66" s="1301"/>
      <c r="CR66" s="1301"/>
      <c r="CS66" s="1301"/>
      <c r="CT66" s="1301"/>
      <c r="CU66" s="1301"/>
      <c r="CV66" s="1301"/>
      <c r="CW66" s="1301"/>
      <c r="CX66" s="1301"/>
      <c r="CY66" s="1301"/>
      <c r="CZ66" s="1301"/>
      <c r="DA66" s="1301"/>
      <c r="DB66" s="1301"/>
      <c r="DC66" s="1302"/>
    </row>
    <row r="67" spans="2:107" ht="13.5">
      <c r="B67" s="366"/>
      <c r="AN67" s="1300"/>
      <c r="AO67" s="1301"/>
      <c r="AP67" s="1301"/>
      <c r="AQ67" s="1301"/>
      <c r="AR67" s="1301"/>
      <c r="AS67" s="1301"/>
      <c r="AT67" s="1301"/>
      <c r="AU67" s="1301"/>
      <c r="AV67" s="1301"/>
      <c r="AW67" s="1301"/>
      <c r="AX67" s="1301"/>
      <c r="AY67" s="1301"/>
      <c r="AZ67" s="1301"/>
      <c r="BA67" s="1301"/>
      <c r="BB67" s="1301"/>
      <c r="BC67" s="1301"/>
      <c r="BD67" s="1301"/>
      <c r="BE67" s="1301"/>
      <c r="BF67" s="1301"/>
      <c r="BG67" s="1301"/>
      <c r="BH67" s="1301"/>
      <c r="BI67" s="1301"/>
      <c r="BJ67" s="1301"/>
      <c r="BK67" s="1301"/>
      <c r="BL67" s="1301"/>
      <c r="BM67" s="1301"/>
      <c r="BN67" s="1301"/>
      <c r="BO67" s="1301"/>
      <c r="BP67" s="1301"/>
      <c r="BQ67" s="1301"/>
      <c r="BR67" s="1301"/>
      <c r="BS67" s="1301"/>
      <c r="BT67" s="1301"/>
      <c r="BU67" s="1301"/>
      <c r="BV67" s="1301"/>
      <c r="BW67" s="1301"/>
      <c r="BX67" s="1301"/>
      <c r="BY67" s="1301"/>
      <c r="BZ67" s="1301"/>
      <c r="CA67" s="1301"/>
      <c r="CB67" s="1301"/>
      <c r="CC67" s="1301"/>
      <c r="CD67" s="1301"/>
      <c r="CE67" s="1301"/>
      <c r="CF67" s="1301"/>
      <c r="CG67" s="1301"/>
      <c r="CH67" s="1301"/>
      <c r="CI67" s="1301"/>
      <c r="CJ67" s="1301"/>
      <c r="CK67" s="1301"/>
      <c r="CL67" s="1301"/>
      <c r="CM67" s="1301"/>
      <c r="CN67" s="1301"/>
      <c r="CO67" s="1301"/>
      <c r="CP67" s="1301"/>
      <c r="CQ67" s="1301"/>
      <c r="CR67" s="1301"/>
      <c r="CS67" s="1301"/>
      <c r="CT67" s="1301"/>
      <c r="CU67" s="1301"/>
      <c r="CV67" s="1301"/>
      <c r="CW67" s="1301"/>
      <c r="CX67" s="1301"/>
      <c r="CY67" s="1301"/>
      <c r="CZ67" s="1301"/>
      <c r="DA67" s="1301"/>
      <c r="DB67" s="1301"/>
      <c r="DC67" s="1302"/>
    </row>
    <row r="68" spans="2:107" ht="13.5">
      <c r="B68" s="366"/>
      <c r="AN68" s="1300"/>
      <c r="AO68" s="1301"/>
      <c r="AP68" s="1301"/>
      <c r="AQ68" s="1301"/>
      <c r="AR68" s="1301"/>
      <c r="AS68" s="1301"/>
      <c r="AT68" s="1301"/>
      <c r="AU68" s="1301"/>
      <c r="AV68" s="1301"/>
      <c r="AW68" s="1301"/>
      <c r="AX68" s="1301"/>
      <c r="AY68" s="1301"/>
      <c r="AZ68" s="1301"/>
      <c r="BA68" s="1301"/>
      <c r="BB68" s="1301"/>
      <c r="BC68" s="1301"/>
      <c r="BD68" s="1301"/>
      <c r="BE68" s="1301"/>
      <c r="BF68" s="1301"/>
      <c r="BG68" s="1301"/>
      <c r="BH68" s="1301"/>
      <c r="BI68" s="1301"/>
      <c r="BJ68" s="1301"/>
      <c r="BK68" s="1301"/>
      <c r="BL68" s="1301"/>
      <c r="BM68" s="1301"/>
      <c r="BN68" s="1301"/>
      <c r="BO68" s="1301"/>
      <c r="BP68" s="1301"/>
      <c r="BQ68" s="1301"/>
      <c r="BR68" s="1301"/>
      <c r="BS68" s="1301"/>
      <c r="BT68" s="1301"/>
      <c r="BU68" s="1301"/>
      <c r="BV68" s="1301"/>
      <c r="BW68" s="1301"/>
      <c r="BX68" s="1301"/>
      <c r="BY68" s="1301"/>
      <c r="BZ68" s="1301"/>
      <c r="CA68" s="1301"/>
      <c r="CB68" s="1301"/>
      <c r="CC68" s="1301"/>
      <c r="CD68" s="1301"/>
      <c r="CE68" s="1301"/>
      <c r="CF68" s="1301"/>
      <c r="CG68" s="1301"/>
      <c r="CH68" s="1301"/>
      <c r="CI68" s="1301"/>
      <c r="CJ68" s="1301"/>
      <c r="CK68" s="1301"/>
      <c r="CL68" s="1301"/>
      <c r="CM68" s="1301"/>
      <c r="CN68" s="1301"/>
      <c r="CO68" s="1301"/>
      <c r="CP68" s="1301"/>
      <c r="CQ68" s="1301"/>
      <c r="CR68" s="1301"/>
      <c r="CS68" s="1301"/>
      <c r="CT68" s="1301"/>
      <c r="CU68" s="1301"/>
      <c r="CV68" s="1301"/>
      <c r="CW68" s="1301"/>
      <c r="CX68" s="1301"/>
      <c r="CY68" s="1301"/>
      <c r="CZ68" s="1301"/>
      <c r="DA68" s="1301"/>
      <c r="DB68" s="1301"/>
      <c r="DC68" s="1302"/>
    </row>
    <row r="69" spans="2:107" ht="13.5">
      <c r="B69" s="366"/>
      <c r="AN69" s="1303"/>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620</v>
      </c>
    </row>
    <row r="72" spans="2:107" ht="13.5">
      <c r="B72" s="366"/>
      <c r="G72" s="1288"/>
      <c r="H72" s="1288"/>
      <c r="I72" s="1288"/>
      <c r="J72" s="1288"/>
      <c r="K72" s="375"/>
      <c r="L72" s="375"/>
      <c r="M72" s="374"/>
      <c r="N72" s="374"/>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75" t="s">
        <v>574</v>
      </c>
      <c r="BQ72" s="1275"/>
      <c r="BR72" s="1275"/>
      <c r="BS72" s="1275"/>
      <c r="BT72" s="1275"/>
      <c r="BU72" s="1275"/>
      <c r="BV72" s="1275"/>
      <c r="BW72" s="1275"/>
      <c r="BX72" s="1275" t="s">
        <v>575</v>
      </c>
      <c r="BY72" s="1275"/>
      <c r="BZ72" s="1275"/>
      <c r="CA72" s="1275"/>
      <c r="CB72" s="1275"/>
      <c r="CC72" s="1275"/>
      <c r="CD72" s="1275"/>
      <c r="CE72" s="1275"/>
      <c r="CF72" s="1275" t="s">
        <v>576</v>
      </c>
      <c r="CG72" s="1275"/>
      <c r="CH72" s="1275"/>
      <c r="CI72" s="1275"/>
      <c r="CJ72" s="1275"/>
      <c r="CK72" s="1275"/>
      <c r="CL72" s="1275"/>
      <c r="CM72" s="1275"/>
      <c r="CN72" s="1275" t="s">
        <v>577</v>
      </c>
      <c r="CO72" s="1275"/>
      <c r="CP72" s="1275"/>
      <c r="CQ72" s="1275"/>
      <c r="CR72" s="1275"/>
      <c r="CS72" s="1275"/>
      <c r="CT72" s="1275"/>
      <c r="CU72" s="1275"/>
      <c r="CV72" s="1275" t="s">
        <v>578</v>
      </c>
      <c r="CW72" s="1275"/>
      <c r="CX72" s="1275"/>
      <c r="CY72" s="1275"/>
      <c r="CZ72" s="1275"/>
      <c r="DA72" s="1275"/>
      <c r="DB72" s="1275"/>
      <c r="DC72" s="1275"/>
    </row>
    <row r="73" spans="2:107" ht="13.5">
      <c r="B73" s="366"/>
      <c r="G73" s="1278"/>
      <c r="H73" s="1278"/>
      <c r="I73" s="1278"/>
      <c r="J73" s="1278"/>
      <c r="K73" s="1296"/>
      <c r="L73" s="1296"/>
      <c r="M73" s="1296"/>
      <c r="N73" s="1296"/>
      <c r="AM73" s="373"/>
      <c r="AN73" s="1292" t="s">
        <v>619</v>
      </c>
      <c r="AO73" s="1292"/>
      <c r="AP73" s="1292"/>
      <c r="AQ73" s="1292"/>
      <c r="AR73" s="1292"/>
      <c r="AS73" s="1292"/>
      <c r="AT73" s="1292"/>
      <c r="AU73" s="1292"/>
      <c r="AV73" s="1292"/>
      <c r="AW73" s="1292"/>
      <c r="AX73" s="1292"/>
      <c r="AY73" s="1292"/>
      <c r="AZ73" s="1292"/>
      <c r="BA73" s="1292"/>
      <c r="BB73" s="1292" t="s">
        <v>617</v>
      </c>
      <c r="BC73" s="1292"/>
      <c r="BD73" s="1292"/>
      <c r="BE73" s="1292"/>
      <c r="BF73" s="1292"/>
      <c r="BG73" s="1292"/>
      <c r="BH73" s="1292"/>
      <c r="BI73" s="1292"/>
      <c r="BJ73" s="1292"/>
      <c r="BK73" s="1292"/>
      <c r="BL73" s="1292"/>
      <c r="BM73" s="1292"/>
      <c r="BN73" s="1292"/>
      <c r="BO73" s="1292"/>
      <c r="BP73" s="1277">
        <v>101.8</v>
      </c>
      <c r="BQ73" s="1277"/>
      <c r="BR73" s="1277"/>
      <c r="BS73" s="1277"/>
      <c r="BT73" s="1277"/>
      <c r="BU73" s="1277"/>
      <c r="BV73" s="1277"/>
      <c r="BW73" s="1277"/>
      <c r="BX73" s="1277">
        <v>99.2</v>
      </c>
      <c r="BY73" s="1277"/>
      <c r="BZ73" s="1277"/>
      <c r="CA73" s="1277"/>
      <c r="CB73" s="1277"/>
      <c r="CC73" s="1277"/>
      <c r="CD73" s="1277"/>
      <c r="CE73" s="1277"/>
      <c r="CF73" s="1277">
        <v>97.2</v>
      </c>
      <c r="CG73" s="1277"/>
      <c r="CH73" s="1277"/>
      <c r="CI73" s="1277"/>
      <c r="CJ73" s="1277"/>
      <c r="CK73" s="1277"/>
      <c r="CL73" s="1277"/>
      <c r="CM73" s="1277"/>
      <c r="CN73" s="1277">
        <v>90.9</v>
      </c>
      <c r="CO73" s="1277"/>
      <c r="CP73" s="1277"/>
      <c r="CQ73" s="1277"/>
      <c r="CR73" s="1277"/>
      <c r="CS73" s="1277"/>
      <c r="CT73" s="1277"/>
      <c r="CU73" s="1277"/>
      <c r="CV73" s="1277">
        <v>113.5</v>
      </c>
      <c r="CW73" s="1277"/>
      <c r="CX73" s="1277"/>
      <c r="CY73" s="1277"/>
      <c r="CZ73" s="1277"/>
      <c r="DA73" s="1277"/>
      <c r="DB73" s="1277"/>
      <c r="DC73" s="1277"/>
    </row>
    <row r="74" spans="2:107" ht="13.5">
      <c r="B74" s="366"/>
      <c r="G74" s="1278"/>
      <c r="H74" s="1278"/>
      <c r="I74" s="1278"/>
      <c r="J74" s="1278"/>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c r="B75" s="366"/>
      <c r="G75" s="1278"/>
      <c r="H75" s="1278"/>
      <c r="I75" s="1288"/>
      <c r="J75" s="1288"/>
      <c r="K75" s="1293"/>
      <c r="L75" s="1293"/>
      <c r="M75" s="1293"/>
      <c r="N75" s="1293"/>
      <c r="AM75" s="373"/>
      <c r="AN75" s="1292"/>
      <c r="AO75" s="1292"/>
      <c r="AP75" s="1292"/>
      <c r="AQ75" s="1292"/>
      <c r="AR75" s="1292"/>
      <c r="AS75" s="1292"/>
      <c r="AT75" s="1292"/>
      <c r="AU75" s="1292"/>
      <c r="AV75" s="1292"/>
      <c r="AW75" s="1292"/>
      <c r="AX75" s="1292"/>
      <c r="AY75" s="1292"/>
      <c r="AZ75" s="1292"/>
      <c r="BA75" s="1292"/>
      <c r="BB75" s="1292" t="s">
        <v>616</v>
      </c>
      <c r="BC75" s="1292"/>
      <c r="BD75" s="1292"/>
      <c r="BE75" s="1292"/>
      <c r="BF75" s="1292"/>
      <c r="BG75" s="1292"/>
      <c r="BH75" s="1292"/>
      <c r="BI75" s="1292"/>
      <c r="BJ75" s="1292"/>
      <c r="BK75" s="1292"/>
      <c r="BL75" s="1292"/>
      <c r="BM75" s="1292"/>
      <c r="BN75" s="1292"/>
      <c r="BO75" s="1292"/>
      <c r="BP75" s="1277">
        <v>14.8</v>
      </c>
      <c r="BQ75" s="1277"/>
      <c r="BR75" s="1277"/>
      <c r="BS75" s="1277"/>
      <c r="BT75" s="1277"/>
      <c r="BU75" s="1277"/>
      <c r="BV75" s="1277"/>
      <c r="BW75" s="1277"/>
      <c r="BX75" s="1277">
        <v>13.4</v>
      </c>
      <c r="BY75" s="1277"/>
      <c r="BZ75" s="1277"/>
      <c r="CA75" s="1277"/>
      <c r="CB75" s="1277"/>
      <c r="CC75" s="1277"/>
      <c r="CD75" s="1277"/>
      <c r="CE75" s="1277"/>
      <c r="CF75" s="1277">
        <v>12</v>
      </c>
      <c r="CG75" s="1277"/>
      <c r="CH75" s="1277"/>
      <c r="CI75" s="1277"/>
      <c r="CJ75" s="1277"/>
      <c r="CK75" s="1277"/>
      <c r="CL75" s="1277"/>
      <c r="CM75" s="1277"/>
      <c r="CN75" s="1277">
        <v>10.7</v>
      </c>
      <c r="CO75" s="1277"/>
      <c r="CP75" s="1277"/>
      <c r="CQ75" s="1277"/>
      <c r="CR75" s="1277"/>
      <c r="CS75" s="1277"/>
      <c r="CT75" s="1277"/>
      <c r="CU75" s="1277"/>
      <c r="CV75" s="1277">
        <v>11.1</v>
      </c>
      <c r="CW75" s="1277"/>
      <c r="CX75" s="1277"/>
      <c r="CY75" s="1277"/>
      <c r="CZ75" s="1277"/>
      <c r="DA75" s="1277"/>
      <c r="DB75" s="1277"/>
      <c r="DC75" s="1277"/>
    </row>
    <row r="76" spans="2:107" ht="13.5">
      <c r="B76" s="366"/>
      <c r="G76" s="1278"/>
      <c r="H76" s="1278"/>
      <c r="I76" s="1288"/>
      <c r="J76" s="1288"/>
      <c r="K76" s="1293"/>
      <c r="L76" s="1293"/>
      <c r="M76" s="1293"/>
      <c r="N76" s="1293"/>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c r="B77" s="366"/>
      <c r="G77" s="1288"/>
      <c r="H77" s="1288"/>
      <c r="I77" s="1288"/>
      <c r="J77" s="1288"/>
      <c r="K77" s="1296"/>
      <c r="L77" s="1296"/>
      <c r="M77" s="1296"/>
      <c r="N77" s="1296"/>
      <c r="AN77" s="1275" t="s">
        <v>618</v>
      </c>
      <c r="AO77" s="1275"/>
      <c r="AP77" s="1275"/>
      <c r="AQ77" s="1275"/>
      <c r="AR77" s="1275"/>
      <c r="AS77" s="1275"/>
      <c r="AT77" s="1275"/>
      <c r="AU77" s="1275"/>
      <c r="AV77" s="1275"/>
      <c r="AW77" s="1275"/>
      <c r="AX77" s="1275"/>
      <c r="AY77" s="1275"/>
      <c r="AZ77" s="1275"/>
      <c r="BA77" s="1275"/>
      <c r="BB77" s="1292" t="s">
        <v>617</v>
      </c>
      <c r="BC77" s="1292"/>
      <c r="BD77" s="1292"/>
      <c r="BE77" s="1292"/>
      <c r="BF77" s="1292"/>
      <c r="BG77" s="1292"/>
      <c r="BH77" s="1292"/>
      <c r="BI77" s="1292"/>
      <c r="BJ77" s="1292"/>
      <c r="BK77" s="1292"/>
      <c r="BL77" s="1292"/>
      <c r="BM77" s="1292"/>
      <c r="BN77" s="1292"/>
      <c r="BO77" s="1292"/>
      <c r="BP77" s="1277">
        <v>50.3</v>
      </c>
      <c r="BQ77" s="1277"/>
      <c r="BR77" s="1277"/>
      <c r="BS77" s="1277"/>
      <c r="BT77" s="1277"/>
      <c r="BU77" s="1277"/>
      <c r="BV77" s="1277"/>
      <c r="BW77" s="1277"/>
      <c r="BX77" s="1277">
        <v>45.9</v>
      </c>
      <c r="BY77" s="1277"/>
      <c r="BZ77" s="1277"/>
      <c r="CA77" s="1277"/>
      <c r="CB77" s="1277"/>
      <c r="CC77" s="1277"/>
      <c r="CD77" s="1277"/>
      <c r="CE77" s="1277"/>
      <c r="CF77" s="1277">
        <v>39</v>
      </c>
      <c r="CG77" s="1277"/>
      <c r="CH77" s="1277"/>
      <c r="CI77" s="1277"/>
      <c r="CJ77" s="1277"/>
      <c r="CK77" s="1277"/>
      <c r="CL77" s="1277"/>
      <c r="CM77" s="1277"/>
      <c r="CN77" s="1277">
        <v>32.5</v>
      </c>
      <c r="CO77" s="1277"/>
      <c r="CP77" s="1277"/>
      <c r="CQ77" s="1277"/>
      <c r="CR77" s="1277"/>
      <c r="CS77" s="1277"/>
      <c r="CT77" s="1277"/>
      <c r="CU77" s="1277"/>
      <c r="CV77" s="1277">
        <v>30.2</v>
      </c>
      <c r="CW77" s="1277"/>
      <c r="CX77" s="1277"/>
      <c r="CY77" s="1277"/>
      <c r="CZ77" s="1277"/>
      <c r="DA77" s="1277"/>
      <c r="DB77" s="1277"/>
      <c r="DC77" s="1277"/>
    </row>
    <row r="78" spans="2:107" ht="13.5">
      <c r="B78" s="366"/>
      <c r="G78" s="1288"/>
      <c r="H78" s="1288"/>
      <c r="I78" s="1288"/>
      <c r="J78" s="1288"/>
      <c r="K78" s="1296"/>
      <c r="L78" s="1296"/>
      <c r="M78" s="1296"/>
      <c r="N78" s="1296"/>
      <c r="AN78" s="1275"/>
      <c r="AO78" s="1275"/>
      <c r="AP78" s="1275"/>
      <c r="AQ78" s="1275"/>
      <c r="AR78" s="1275"/>
      <c r="AS78" s="1275"/>
      <c r="AT78" s="1275"/>
      <c r="AU78" s="1275"/>
      <c r="AV78" s="1275"/>
      <c r="AW78" s="1275"/>
      <c r="AX78" s="1275"/>
      <c r="AY78" s="1275"/>
      <c r="AZ78" s="1275"/>
      <c r="BA78" s="1275"/>
      <c r="BB78" s="1292"/>
      <c r="BC78" s="1292"/>
      <c r="BD78" s="1292"/>
      <c r="BE78" s="1292"/>
      <c r="BF78" s="1292"/>
      <c r="BG78" s="1292"/>
      <c r="BH78" s="1292"/>
      <c r="BI78" s="1292"/>
      <c r="BJ78" s="1292"/>
      <c r="BK78" s="1292"/>
      <c r="BL78" s="1292"/>
      <c r="BM78" s="1292"/>
      <c r="BN78" s="1292"/>
      <c r="BO78" s="1292"/>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c r="B79" s="366"/>
      <c r="G79" s="1288"/>
      <c r="H79" s="1288"/>
      <c r="I79" s="1294"/>
      <c r="J79" s="1294"/>
      <c r="K79" s="1306"/>
      <c r="L79" s="1306"/>
      <c r="M79" s="1306"/>
      <c r="N79" s="1306"/>
      <c r="AN79" s="1275"/>
      <c r="AO79" s="1275"/>
      <c r="AP79" s="1275"/>
      <c r="AQ79" s="1275"/>
      <c r="AR79" s="1275"/>
      <c r="AS79" s="1275"/>
      <c r="AT79" s="1275"/>
      <c r="AU79" s="1275"/>
      <c r="AV79" s="1275"/>
      <c r="AW79" s="1275"/>
      <c r="AX79" s="1275"/>
      <c r="AY79" s="1275"/>
      <c r="AZ79" s="1275"/>
      <c r="BA79" s="1275"/>
      <c r="BB79" s="1292" t="s">
        <v>616</v>
      </c>
      <c r="BC79" s="1292"/>
      <c r="BD79" s="1292"/>
      <c r="BE79" s="1292"/>
      <c r="BF79" s="1292"/>
      <c r="BG79" s="1292"/>
      <c r="BH79" s="1292"/>
      <c r="BI79" s="1292"/>
      <c r="BJ79" s="1292"/>
      <c r="BK79" s="1292"/>
      <c r="BL79" s="1292"/>
      <c r="BM79" s="1292"/>
      <c r="BN79" s="1292"/>
      <c r="BO79" s="1292"/>
      <c r="BP79" s="1277">
        <v>9.6</v>
      </c>
      <c r="BQ79" s="1277"/>
      <c r="BR79" s="1277"/>
      <c r="BS79" s="1277"/>
      <c r="BT79" s="1277"/>
      <c r="BU79" s="1277"/>
      <c r="BV79" s="1277"/>
      <c r="BW79" s="1277"/>
      <c r="BX79" s="1277">
        <v>8.8000000000000007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ht="13.5">
      <c r="B80" s="366"/>
      <c r="G80" s="1288"/>
      <c r="H80" s="1288"/>
      <c r="I80" s="1294"/>
      <c r="J80" s="1294"/>
      <c r="K80" s="1306"/>
      <c r="L80" s="1306"/>
      <c r="M80" s="1306"/>
      <c r="N80" s="1306"/>
      <c r="AN80" s="1275"/>
      <c r="AO80" s="1275"/>
      <c r="AP80" s="1275"/>
      <c r="AQ80" s="1275"/>
      <c r="AR80" s="1275"/>
      <c r="AS80" s="1275"/>
      <c r="AT80" s="1275"/>
      <c r="AU80" s="1275"/>
      <c r="AV80" s="1275"/>
      <c r="AW80" s="1275"/>
      <c r="AX80" s="1275"/>
      <c r="AY80" s="1275"/>
      <c r="AZ80" s="1275"/>
      <c r="BA80" s="1275"/>
      <c r="BB80" s="1292"/>
      <c r="BC80" s="1292"/>
      <c r="BD80" s="1292"/>
      <c r="BE80" s="1292"/>
      <c r="BF80" s="1292"/>
      <c r="BG80" s="1292"/>
      <c r="BH80" s="1292"/>
      <c r="BI80" s="1292"/>
      <c r="BJ80" s="1292"/>
      <c r="BK80" s="1292"/>
      <c r="BL80" s="1292"/>
      <c r="BM80" s="1292"/>
      <c r="BN80" s="1292"/>
      <c r="BO80" s="1292"/>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NbNrdfmtdk19gIPOp7hBux0jZrdWCXw1PeuR2y9RYMM2B1UF5VKo817lnqzW+7uOaK7U4PFGa3M3dAHNXSfeQ==" saltValue="tQPNoLQqyPzowipg/iPIW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UR9sKsqjczk8aUxCWiuG9lQfPN3AzG0XVlIbeIqk9TlAohMk3XZkuvtzkpdjKty9vs8or5wbE2eZazEanAm3Q==" saltValue="iJCSVDAhuXTbOmzZRM6j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QtbKqSTYoWCep0pb6aOjBBjQhI+WE6UsEOOFGx1Xu/MfOsFbxdg9IDzELg9NIBBT37TVv6+mxdi33C5NWuSmA==" saltValue="ax+EICRHSBvENn3B9EhP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29" customWidth="1"/>
    <col min="2" max="8" width="13.42578125" style="129" customWidth="1"/>
    <col min="9" max="16384" width="11.140625" style="129"/>
  </cols>
  <sheetData>
    <row r="1" spans="1:8">
      <c r="A1" s="123"/>
      <c r="B1" s="124"/>
      <c r="C1" s="125"/>
      <c r="D1" s="126"/>
      <c r="E1" s="127"/>
      <c r="F1" s="127"/>
      <c r="G1" s="127"/>
      <c r="H1" s="128"/>
    </row>
    <row r="2" spans="1:8">
      <c r="A2" s="130"/>
      <c r="B2" s="131"/>
      <c r="C2" s="132"/>
      <c r="D2" s="133" t="s">
        <v>46</v>
      </c>
      <c r="E2" s="134"/>
      <c r="F2" s="135" t="s">
        <v>571</v>
      </c>
      <c r="G2" s="136"/>
      <c r="H2" s="137"/>
    </row>
    <row r="3" spans="1:8">
      <c r="A3" s="133" t="s">
        <v>564</v>
      </c>
      <c r="B3" s="138"/>
      <c r="C3" s="139"/>
      <c r="D3" s="140">
        <v>73053</v>
      </c>
      <c r="E3" s="141"/>
      <c r="F3" s="142">
        <v>63956</v>
      </c>
      <c r="G3" s="143"/>
      <c r="H3" s="144"/>
    </row>
    <row r="4" spans="1:8">
      <c r="A4" s="145"/>
      <c r="B4" s="146"/>
      <c r="C4" s="147"/>
      <c r="D4" s="148">
        <v>48679</v>
      </c>
      <c r="E4" s="149"/>
      <c r="F4" s="150">
        <v>29239</v>
      </c>
      <c r="G4" s="151"/>
      <c r="H4" s="152"/>
    </row>
    <row r="5" spans="1:8">
      <c r="A5" s="133" t="s">
        <v>566</v>
      </c>
      <c r="B5" s="138"/>
      <c r="C5" s="139"/>
      <c r="D5" s="140">
        <v>145026</v>
      </c>
      <c r="E5" s="141"/>
      <c r="F5" s="142">
        <v>66255</v>
      </c>
      <c r="G5" s="143"/>
      <c r="H5" s="144"/>
    </row>
    <row r="6" spans="1:8">
      <c r="A6" s="145"/>
      <c r="B6" s="146"/>
      <c r="C6" s="147"/>
      <c r="D6" s="148">
        <v>82805</v>
      </c>
      <c r="E6" s="149"/>
      <c r="F6" s="150">
        <v>31822</v>
      </c>
      <c r="G6" s="151"/>
      <c r="H6" s="152"/>
    </row>
    <row r="7" spans="1:8">
      <c r="A7" s="133" t="s">
        <v>567</v>
      </c>
      <c r="B7" s="138"/>
      <c r="C7" s="139"/>
      <c r="D7" s="140">
        <v>76435</v>
      </c>
      <c r="E7" s="141"/>
      <c r="F7" s="142">
        <v>92247</v>
      </c>
      <c r="G7" s="143"/>
      <c r="H7" s="144"/>
    </row>
    <row r="8" spans="1:8">
      <c r="A8" s="145"/>
      <c r="B8" s="146"/>
      <c r="C8" s="147"/>
      <c r="D8" s="148">
        <v>53778</v>
      </c>
      <c r="E8" s="149"/>
      <c r="F8" s="150">
        <v>37204</v>
      </c>
      <c r="G8" s="151"/>
      <c r="H8" s="152"/>
    </row>
    <row r="9" spans="1:8">
      <c r="A9" s="133" t="s">
        <v>568</v>
      </c>
      <c r="B9" s="138"/>
      <c r="C9" s="139"/>
      <c r="D9" s="140">
        <v>61997</v>
      </c>
      <c r="E9" s="141"/>
      <c r="F9" s="142">
        <v>67319</v>
      </c>
      <c r="G9" s="143"/>
      <c r="H9" s="144"/>
    </row>
    <row r="10" spans="1:8">
      <c r="A10" s="145"/>
      <c r="B10" s="146"/>
      <c r="C10" s="147"/>
      <c r="D10" s="148">
        <v>39405</v>
      </c>
      <c r="E10" s="149"/>
      <c r="F10" s="150">
        <v>38101</v>
      </c>
      <c r="G10" s="151"/>
      <c r="H10" s="152"/>
    </row>
    <row r="11" spans="1:8">
      <c r="A11" s="133" t="s">
        <v>569</v>
      </c>
      <c r="B11" s="138"/>
      <c r="C11" s="139"/>
      <c r="D11" s="140">
        <v>68179</v>
      </c>
      <c r="E11" s="141"/>
      <c r="F11" s="142">
        <v>70615</v>
      </c>
      <c r="G11" s="143"/>
      <c r="H11" s="144"/>
    </row>
    <row r="12" spans="1:8">
      <c r="A12" s="145"/>
      <c r="B12" s="146"/>
      <c r="C12" s="153"/>
      <c r="D12" s="148">
        <v>45382</v>
      </c>
      <c r="E12" s="149"/>
      <c r="F12" s="150">
        <v>37382</v>
      </c>
      <c r="G12" s="151"/>
      <c r="H12" s="152"/>
    </row>
    <row r="13" spans="1:8">
      <c r="A13" s="133"/>
      <c r="B13" s="138"/>
      <c r="C13" s="154"/>
      <c r="D13" s="155">
        <v>84938</v>
      </c>
      <c r="E13" s="156"/>
      <c r="F13" s="157">
        <v>72078</v>
      </c>
      <c r="G13" s="158"/>
      <c r="H13" s="144"/>
    </row>
    <row r="14" spans="1:8">
      <c r="A14" s="145"/>
      <c r="B14" s="146"/>
      <c r="C14" s="147"/>
      <c r="D14" s="148">
        <v>54010</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3.21</v>
      </c>
      <c r="C19" s="159">
        <f>ROUND(VALUE(SUBSTITUTE(実質収支比率等に係る経年分析!G$48,"▲","-")),2)</f>
        <v>5.07</v>
      </c>
      <c r="D19" s="159">
        <f>ROUND(VALUE(SUBSTITUTE(実質収支比率等に係る経年分析!H$48,"▲","-")),2)</f>
        <v>5.53</v>
      </c>
      <c r="E19" s="159">
        <f>ROUND(VALUE(SUBSTITUTE(実質収支比率等に係る経年分析!I$48,"▲","-")),2)</f>
        <v>3.94</v>
      </c>
      <c r="F19" s="159">
        <f>ROUND(VALUE(SUBSTITUTE(実質収支比率等に係る経年分析!J$48,"▲","-")),2)</f>
        <v>2.7</v>
      </c>
    </row>
    <row r="20" spans="1:11">
      <c r="A20" s="159" t="s">
        <v>49</v>
      </c>
      <c r="B20" s="159">
        <f>ROUND(VALUE(SUBSTITUTE(実質収支比率等に係る経年分析!F$47,"▲","-")),2)</f>
        <v>9.01</v>
      </c>
      <c r="C20" s="159">
        <f>ROUND(VALUE(SUBSTITUTE(実質収支比率等に係る経年分析!G$47,"▲","-")),2)</f>
        <v>8.99</v>
      </c>
      <c r="D20" s="159">
        <f>ROUND(VALUE(SUBSTITUTE(実質収支比率等に係る経年分析!H$47,"▲","-")),2)</f>
        <v>9.5299999999999994</v>
      </c>
      <c r="E20" s="159">
        <f>ROUND(VALUE(SUBSTITUTE(実質収支比率等に係る経年分析!I$47,"▲","-")),2)</f>
        <v>10.62</v>
      </c>
      <c r="F20" s="159">
        <f>ROUND(VALUE(SUBSTITUTE(実質収支比率等に係る経年分析!J$47,"▲","-")),2)</f>
        <v>6.92</v>
      </c>
    </row>
    <row r="21" spans="1:11">
      <c r="A21" s="159" t="s">
        <v>50</v>
      </c>
      <c r="B21" s="159">
        <f>IF(ISNUMBER(VALUE(SUBSTITUTE(実質収支比率等に係る経年分析!F$49,"▲","-"))),ROUND(VALUE(SUBSTITUTE(実質収支比率等に係る経年分析!F$49,"▲","-")),2),NA())</f>
        <v>1.07</v>
      </c>
      <c r="C21" s="159">
        <f>IF(ISNUMBER(VALUE(SUBSTITUTE(実質収支比率等に係る経年分析!G$49,"▲","-"))),ROUND(VALUE(SUBSTITUTE(実質収支比率等に係る経年分析!G$49,"▲","-")),2),NA())</f>
        <v>1.97</v>
      </c>
      <c r="D21" s="159">
        <f>IF(ISNUMBER(VALUE(SUBSTITUTE(実質収支比率等に係る経年分析!H$49,"▲","-"))),ROUND(VALUE(SUBSTITUTE(実質収支比率等に係る経年分析!H$49,"▲","-")),2),NA())</f>
        <v>1.32</v>
      </c>
      <c r="E21" s="159">
        <f>IF(ISNUMBER(VALUE(SUBSTITUTE(実質収支比率等に係る経年分析!I$49,"▲","-"))),ROUND(VALUE(SUBSTITUTE(実質収支比率等に係る経年分析!I$49,"▲","-")),2),NA())</f>
        <v>-0.69</v>
      </c>
      <c r="F21" s="159">
        <f>IF(ISNUMBER(VALUE(SUBSTITUTE(実質収支比率等に係る経年分析!J$49,"▲","-"))),ROUND(VALUE(SUBSTITUTE(実質収支比率等に係る経年分析!J$49,"▲","-")),2),NA())</f>
        <v>-5.28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1.59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2.75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2.83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0.57999999999999996</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宅地造成事業特別会計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0.23</v>
      </c>
    </row>
    <row r="30" spans="1:11">
      <c r="A30" s="160" t="str">
        <f>IF(連結実質赤字比率に係る赤字・黒字の構成分析!C$40="",NA(),連結実質赤字比率に係る赤字・黒字の構成分析!C$40)</f>
        <v>工業用地造成事業特別会計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0.25</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0.28999999999999998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0.25</v>
      </c>
    </row>
    <row r="32" spans="1:11">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0.28000000000000003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0.28000000000000003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5.0599999999999996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5.53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5.23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5.44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5.62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5.46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5.41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4328</v>
      </c>
      <c r="E42" s="161"/>
      <c r="F42" s="161"/>
      <c r="G42" s="161">
        <f>'実質公債費比率（分子）の構造'!L$52</f>
        <v>4515</v>
      </c>
      <c r="H42" s="161"/>
      <c r="I42" s="161"/>
      <c r="J42" s="161">
        <f>'実質公債費比率（分子）の構造'!M$52</f>
        <v>4492</v>
      </c>
      <c r="K42" s="161"/>
      <c r="L42" s="161"/>
      <c r="M42" s="161">
        <f>'実質公債費比率（分子）の構造'!N$52</f>
        <v>4362</v>
      </c>
      <c r="N42" s="161"/>
      <c r="O42" s="161"/>
      <c r="P42" s="161">
        <f>'実質公債費比率（分子）の構造'!O$52</f>
        <v>4431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97</v>
      </c>
      <c r="C44" s="161"/>
      <c r="D44" s="161"/>
      <c r="E44" s="161">
        <f>'実質公債費比率（分子）の構造'!L$50</f>
        <v>90</v>
      </c>
      <c r="F44" s="161"/>
      <c r="G44" s="161"/>
      <c r="H44" s="161">
        <f>'実質公債費比率（分子）の構造'!M$50</f>
        <v>49</v>
      </c>
      <c r="I44" s="161"/>
      <c r="J44" s="161"/>
      <c r="K44" s="161">
        <f>'実質公債費比率（分子）の構造'!N$50</f>
        <v>50</v>
      </c>
      <c r="L44" s="161"/>
      <c r="M44" s="161"/>
      <c r="N44" s="161">
        <f>'実質公債費比率（分子）の構造'!O$50</f>
        <v>28</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1589</v>
      </c>
      <c r="C46" s="161"/>
      <c r="D46" s="161"/>
      <c r="E46" s="161">
        <f>'実質公債費比率（分子）の構造'!L$48</f>
        <v>1647</v>
      </c>
      <c r="F46" s="161"/>
      <c r="G46" s="161"/>
      <c r="H46" s="161">
        <f>'実質公債費比率（分子）の構造'!M$48</f>
        <v>1640</v>
      </c>
      <c r="I46" s="161"/>
      <c r="J46" s="161"/>
      <c r="K46" s="161">
        <f>'実質公債費比率（分子）の構造'!N$48</f>
        <v>1476</v>
      </c>
      <c r="L46" s="161"/>
      <c r="M46" s="161"/>
      <c r="N46" s="161">
        <f>'実質公債費比率（分子）の構造'!O$48</f>
        <v>1797</v>
      </c>
      <c r="O46" s="161"/>
      <c r="P46" s="161"/>
    </row>
    <row r="47" spans="1:16">
      <c r="A47" s="161" t="s">
        <v>62</v>
      </c>
      <c r="B47" s="161">
        <f>'実質公債費比率（分子）の構造'!K$47</f>
        <v>10</v>
      </c>
      <c r="C47" s="161"/>
      <c r="D47" s="161"/>
      <c r="E47" s="161">
        <f>'実質公債費比率（分子）の構造'!L$47</f>
        <v>10</v>
      </c>
      <c r="F47" s="161"/>
      <c r="G47" s="161"/>
      <c r="H47" s="161">
        <f>'実質公債費比率（分子）の構造'!M$47</f>
        <v>10</v>
      </c>
      <c r="I47" s="161"/>
      <c r="J47" s="161"/>
      <c r="K47" s="161">
        <f>'実質公債費比率（分子）の構造'!N$47</f>
        <v>10</v>
      </c>
      <c r="L47" s="161"/>
      <c r="M47" s="161"/>
      <c r="N47" s="161">
        <f>'実質公債費比率（分子）の構造'!O$47</f>
        <v>10</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4896</v>
      </c>
      <c r="C49" s="161"/>
      <c r="D49" s="161"/>
      <c r="E49" s="161">
        <f>'実質公債費比率（分子）の構造'!L$45</f>
        <v>4663</v>
      </c>
      <c r="F49" s="161"/>
      <c r="G49" s="161"/>
      <c r="H49" s="161">
        <f>'実質公債費比率（分子）の構造'!M$45</f>
        <v>4636</v>
      </c>
      <c r="I49" s="161"/>
      <c r="J49" s="161"/>
      <c r="K49" s="161">
        <f>'実質公債費比率（分子）の構造'!N$45</f>
        <v>4398</v>
      </c>
      <c r="L49" s="161"/>
      <c r="M49" s="161"/>
      <c r="N49" s="161">
        <f>'実質公債費比率（分子）の構造'!O$45</f>
        <v>4580</v>
      </c>
      <c r="O49" s="161"/>
      <c r="P49" s="161"/>
    </row>
    <row r="50" spans="1:16">
      <c r="A50" s="161" t="s">
        <v>65</v>
      </c>
      <c r="B50" s="161" t="e">
        <f>NA()</f>
        <v>#N/A</v>
      </c>
      <c r="C50" s="161">
        <f>IF(ISNUMBER('実質公債費比率（分子）の構造'!K$53),'実質公債費比率（分子）の構造'!K$53,NA())</f>
        <v>2264</v>
      </c>
      <c r="D50" s="161" t="e">
        <f>NA()</f>
        <v>#N/A</v>
      </c>
      <c r="E50" s="161" t="e">
        <f>NA()</f>
        <v>#N/A</v>
      </c>
      <c r="F50" s="161">
        <f>IF(ISNUMBER('実質公債費比率（分子）の構造'!L$53),'実質公債費比率（分子）の構造'!L$53,NA())</f>
        <v>1895</v>
      </c>
      <c r="G50" s="161" t="e">
        <f>NA()</f>
        <v>#N/A</v>
      </c>
      <c r="H50" s="161" t="e">
        <f>NA()</f>
        <v>#N/A</v>
      </c>
      <c r="I50" s="161">
        <f>IF(ISNUMBER('実質公債費比率（分子）の構造'!M$53),'実質公債費比率（分子）の構造'!M$53,NA())</f>
        <v>1843</v>
      </c>
      <c r="J50" s="161" t="e">
        <f>NA()</f>
        <v>#N/A</v>
      </c>
      <c r="K50" s="161" t="e">
        <f>NA()</f>
        <v>#N/A</v>
      </c>
      <c r="L50" s="161">
        <f>IF(ISNUMBER('実質公債費比率（分子）の構造'!N$53),'実質公債費比率（分子）の構造'!N$53,NA())</f>
        <v>1572</v>
      </c>
      <c r="M50" s="161" t="e">
        <f>NA()</f>
        <v>#N/A</v>
      </c>
      <c r="N50" s="161" t="e">
        <f>NA()</f>
        <v>#N/A</v>
      </c>
      <c r="O50" s="161">
        <f>IF(ISNUMBER('実質公債費比率（分子）の構造'!O$53),'実質公債費比率（分子）の構造'!O$53,NA())</f>
        <v>1984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45942</v>
      </c>
      <c r="E56" s="160"/>
      <c r="F56" s="160"/>
      <c r="G56" s="160">
        <f>'将来負担比率（分子）の構造'!J$52</f>
        <v>48006</v>
      </c>
      <c r="H56" s="160"/>
      <c r="I56" s="160"/>
      <c r="J56" s="160">
        <f>'将来負担比率（分子）の構造'!K$52</f>
        <v>46685</v>
      </c>
      <c r="K56" s="160"/>
      <c r="L56" s="160"/>
      <c r="M56" s="160">
        <f>'将来負担比率（分子）の構造'!L$52</f>
        <v>44838</v>
      </c>
      <c r="N56" s="160"/>
      <c r="O56" s="160"/>
      <c r="P56" s="160">
        <f>'将来負担比率（分子）の構造'!M$52</f>
        <v>45101</v>
      </c>
    </row>
    <row r="57" spans="1:16">
      <c r="A57" s="160" t="s">
        <v>36</v>
      </c>
      <c r="B57" s="160"/>
      <c r="C57" s="160"/>
      <c r="D57" s="160">
        <f>'将来負担比率（分子）の構造'!I$51</f>
        <v>802</v>
      </c>
      <c r="E57" s="160"/>
      <c r="F57" s="160"/>
      <c r="G57" s="160">
        <f>'将来負担比率（分子）の構造'!J$51</f>
        <v>727</v>
      </c>
      <c r="H57" s="160"/>
      <c r="I57" s="160"/>
      <c r="J57" s="160">
        <f>'将来負担比率（分子）の構造'!K$51</f>
        <v>558</v>
      </c>
      <c r="K57" s="160"/>
      <c r="L57" s="160"/>
      <c r="M57" s="160">
        <f>'将来負担比率（分子）の構造'!L$51</f>
        <v>558</v>
      </c>
      <c r="N57" s="160"/>
      <c r="O57" s="160"/>
      <c r="P57" s="160">
        <f>'将来負担比率（分子）の構造'!M$51</f>
        <v>710</v>
      </c>
    </row>
    <row r="58" spans="1:16">
      <c r="A58" s="160" t="s">
        <v>35</v>
      </c>
      <c r="B58" s="160"/>
      <c r="C58" s="160"/>
      <c r="D58" s="160">
        <f>'将来負担比率（分子）の構造'!I$50</f>
        <v>5222</v>
      </c>
      <c r="E58" s="160"/>
      <c r="F58" s="160"/>
      <c r="G58" s="160">
        <f>'将来負担比率（分子）の構造'!J$50</f>
        <v>5745</v>
      </c>
      <c r="H58" s="160"/>
      <c r="I58" s="160"/>
      <c r="J58" s="160">
        <f>'将来負担比率（分子）の構造'!K$50</f>
        <v>6516</v>
      </c>
      <c r="K58" s="160"/>
      <c r="L58" s="160"/>
      <c r="M58" s="160">
        <f>'将来負担比率（分子）の構造'!L$50</f>
        <v>7368</v>
      </c>
      <c r="N58" s="160"/>
      <c r="O58" s="160"/>
      <c r="P58" s="160">
        <f>'将来負担比率（分子）の構造'!M$50</f>
        <v>6416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4779</v>
      </c>
      <c r="C62" s="160"/>
      <c r="D62" s="160"/>
      <c r="E62" s="160">
        <f>'将来負担比率（分子）の構造'!J$45</f>
        <v>4400</v>
      </c>
      <c r="F62" s="160"/>
      <c r="G62" s="160"/>
      <c r="H62" s="160">
        <f>'将来負担比率（分子）の構造'!K$45</f>
        <v>4805</v>
      </c>
      <c r="I62" s="160"/>
      <c r="J62" s="160"/>
      <c r="K62" s="160">
        <f>'将来負担比率（分子）の構造'!L$45</f>
        <v>4341</v>
      </c>
      <c r="L62" s="160"/>
      <c r="M62" s="160"/>
      <c r="N62" s="160">
        <f>'将来負担比率（分子）の構造'!M$45</f>
        <v>4360</v>
      </c>
      <c r="O62" s="160"/>
      <c r="P62" s="160"/>
    </row>
    <row r="63" spans="1:16">
      <c r="A63" s="160" t="s">
        <v>28</v>
      </c>
      <c r="B63" s="160">
        <f>'将来負担比率（分子）の構造'!I$44</f>
        <v>6</v>
      </c>
      <c r="C63" s="160"/>
      <c r="D63" s="160"/>
      <c r="E63" s="160">
        <f>'将来負担比率（分子）の構造'!J$44</f>
        <v>5</v>
      </c>
      <c r="F63" s="160"/>
      <c r="G63" s="160"/>
      <c r="H63" s="160">
        <f>'将来負担比率（分子）の構造'!K$44</f>
        <v>5</v>
      </c>
      <c r="I63" s="160"/>
      <c r="J63" s="160"/>
      <c r="K63" s="160">
        <f>'将来負担比率（分子）の構造'!L$44</f>
        <v>4</v>
      </c>
      <c r="L63" s="160"/>
      <c r="M63" s="160"/>
      <c r="N63" s="160">
        <f>'将来負担比率（分子）の構造'!M$44</f>
        <v>3</v>
      </c>
      <c r="O63" s="160"/>
      <c r="P63" s="160"/>
    </row>
    <row r="64" spans="1:16">
      <c r="A64" s="160" t="s">
        <v>27</v>
      </c>
      <c r="B64" s="160">
        <f>'将来負担比率（分子）の構造'!I$43</f>
        <v>23265</v>
      </c>
      <c r="C64" s="160"/>
      <c r="D64" s="160"/>
      <c r="E64" s="160">
        <f>'将来負担比率（分子）の構造'!J$43</f>
        <v>23061</v>
      </c>
      <c r="F64" s="160"/>
      <c r="G64" s="160"/>
      <c r="H64" s="160">
        <f>'将来負担比率（分子）の構造'!K$43</f>
        <v>22624</v>
      </c>
      <c r="I64" s="160"/>
      <c r="J64" s="160"/>
      <c r="K64" s="160">
        <f>'将来負担比率（分子）の構造'!L$43</f>
        <v>22606</v>
      </c>
      <c r="L64" s="160"/>
      <c r="M64" s="160"/>
      <c r="N64" s="160">
        <f>'将来負担比率（分子）の構造'!M$43</f>
        <v>26019</v>
      </c>
      <c r="O64" s="160"/>
      <c r="P64" s="160"/>
    </row>
    <row r="65" spans="1:16">
      <c r="A65" s="160" t="s">
        <v>26</v>
      </c>
      <c r="B65" s="160">
        <f>'将来負担比率（分子）の構造'!I$42</f>
        <v>160</v>
      </c>
      <c r="C65" s="160"/>
      <c r="D65" s="160"/>
      <c r="E65" s="160">
        <f>'将来負担比率（分子）の構造'!J$42</f>
        <v>94</v>
      </c>
      <c r="F65" s="160"/>
      <c r="G65" s="160"/>
      <c r="H65" s="160">
        <f>'将来負担比率（分子）の構造'!K$42</f>
        <v>69</v>
      </c>
      <c r="I65" s="160"/>
      <c r="J65" s="160"/>
      <c r="K65" s="160">
        <f>'将来負担比率（分子）の構造'!L$42</f>
        <v>46</v>
      </c>
      <c r="L65" s="160"/>
      <c r="M65" s="160"/>
      <c r="N65" s="160">
        <f>'将来負担比率（分子）の構造'!M$42</f>
        <v>26</v>
      </c>
      <c r="O65" s="160"/>
      <c r="P65" s="160"/>
    </row>
    <row r="66" spans="1:16">
      <c r="A66" s="160" t="s">
        <v>25</v>
      </c>
      <c r="B66" s="160">
        <f>'将来負担比率（分子）の構造'!I$41</f>
        <v>40766</v>
      </c>
      <c r="C66" s="160"/>
      <c r="D66" s="160"/>
      <c r="E66" s="160">
        <f>'将来負担比率（分子）の構造'!J$41</f>
        <v>43357</v>
      </c>
      <c r="F66" s="160"/>
      <c r="G66" s="160"/>
      <c r="H66" s="160">
        <f>'将来負担比率（分子）の構造'!K$41</f>
        <v>42269</v>
      </c>
      <c r="I66" s="160"/>
      <c r="J66" s="160"/>
      <c r="K66" s="160">
        <f>'将来負担比率（分子）の構造'!L$41</f>
        <v>40605</v>
      </c>
      <c r="L66" s="160"/>
      <c r="M66" s="160"/>
      <c r="N66" s="160">
        <f>'将来負担比率（分子）の構造'!M$41</f>
        <v>39712</v>
      </c>
      <c r="O66" s="160"/>
      <c r="P66" s="160"/>
    </row>
    <row r="67" spans="1:16">
      <c r="A67" s="160" t="s">
        <v>69</v>
      </c>
      <c r="B67" s="160" t="e">
        <f>NA()</f>
        <v>#N/A</v>
      </c>
      <c r="C67" s="160">
        <f>IF(ISNUMBER('将来負担比率（分子）の構造'!I$53), IF('将来負担比率（分子）の構造'!I$53 &lt; 0, 0, '将来負担比率（分子）の構造'!I$53), NA())</f>
        <v>17010</v>
      </c>
      <c r="D67" s="160" t="e">
        <f>NA()</f>
        <v>#N/A</v>
      </c>
      <c r="E67" s="160" t="e">
        <f>NA()</f>
        <v>#N/A</v>
      </c>
      <c r="F67" s="160">
        <f>IF(ISNUMBER('将来負担比率（分子）の構造'!J$53), IF('将来負担比率（分子）の構造'!J$53 &lt; 0, 0, '将来負担比率（分子）の構造'!J$53), NA())</f>
        <v>16439</v>
      </c>
      <c r="G67" s="160" t="e">
        <f>NA()</f>
        <v>#N/A</v>
      </c>
      <c r="H67" s="160" t="e">
        <f>NA()</f>
        <v>#N/A</v>
      </c>
      <c r="I67" s="160">
        <f>IF(ISNUMBER('将来負担比率（分子）の構造'!K$53), IF('将来負担比率（分子）の構造'!K$53 &lt; 0, 0, '将来負担比率（分子）の構造'!K$53), NA())</f>
        <v>16013</v>
      </c>
      <c r="J67" s="160" t="e">
        <f>NA()</f>
        <v>#N/A</v>
      </c>
      <c r="K67" s="160" t="e">
        <f>NA()</f>
        <v>#N/A</v>
      </c>
      <c r="L67" s="160">
        <f>IF(ISNUMBER('将来負担比率（分子）の構造'!L$53), IF('将来負担比率（分子）の構造'!L$53 &lt; 0, 0, '将来負担比率（分子）の構造'!L$53), NA())</f>
        <v>14838</v>
      </c>
      <c r="M67" s="160" t="e">
        <f>NA()</f>
        <v>#N/A</v>
      </c>
      <c r="N67" s="160" t="e">
        <f>NA()</f>
        <v>#N/A</v>
      </c>
      <c r="O67" s="160">
        <f>IF(ISNUMBER('将来負担比率（分子）の構造'!M$53), IF('将来負担比率（分子）の構造'!M$53 &lt; 0, 0, '将来負担比率（分子）の構造'!M$53), NA())</f>
        <v>17894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1988</v>
      </c>
      <c r="C72" s="164">
        <f>基金残高に係る経年分析!G55</f>
        <v>2188</v>
      </c>
      <c r="D72" s="164">
        <f>基金残高に係る経年分析!H55</f>
        <v>1394</v>
      </c>
    </row>
    <row r="73" spans="1:16">
      <c r="A73" s="163" t="s">
        <v>72</v>
      </c>
      <c r="B73" s="164">
        <f>基金残高に係る経年分析!F56</f>
        <v>26</v>
      </c>
      <c r="C73" s="164">
        <f>基金残高に係る経年分析!G56</f>
        <v>226</v>
      </c>
      <c r="D73" s="164">
        <f>基金残高に係る経年分析!H56</f>
        <v>211</v>
      </c>
    </row>
    <row r="74" spans="1:16">
      <c r="A74" s="163" t="s">
        <v>73</v>
      </c>
      <c r="B74" s="164">
        <f>基金残高に係る経年分析!F57</f>
        <v>8309</v>
      </c>
      <c r="C74" s="164">
        <f>基金残高に係る経年分析!G57</f>
        <v>8756</v>
      </c>
      <c r="D74" s="164">
        <f>基金残高に係る経年分析!H57</f>
        <v>8768</v>
      </c>
    </row>
  </sheetData>
  <sheetProtection algorithmName="SHA-512" hashValue="PqtxrXfu4u+sILhnZg5oy28h96gTMvAChOYLKsg1ZXZWhsPPF1PfOoxWXF0ae5JjEE3DisJ+583g1+gmC8ICsA==" saltValue="l0kI+DjSK8lNi2HqrBRZ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5703125" style="205" customWidth="1"/>
    <col min="96" max="133" width="1.5703125" style="221" customWidth="1"/>
    <col min="134" max="143" width="1.5703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213</v>
      </c>
      <c r="DI1" s="636"/>
      <c r="DJ1" s="636"/>
      <c r="DK1" s="636"/>
      <c r="DL1" s="636"/>
      <c r="DM1" s="636"/>
      <c r="DN1" s="637"/>
      <c r="DO1" s="205"/>
      <c r="DP1" s="635" t="s">
        <v>214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4" t="s">
        <v>222</v>
      </c>
      <c r="AQ4" s="644"/>
      <c r="AR4" s="644"/>
      <c r="AS4" s="644"/>
      <c r="AT4" s="644"/>
      <c r="AU4" s="644"/>
      <c r="AV4" s="644"/>
      <c r="AW4" s="644"/>
      <c r="AX4" s="644"/>
      <c r="AY4" s="644"/>
      <c r="AZ4" s="644"/>
      <c r="BA4" s="644"/>
      <c r="BB4" s="644"/>
      <c r="BC4" s="644"/>
      <c r="BD4" s="644"/>
      <c r="BE4" s="644"/>
      <c r="BF4" s="644"/>
      <c r="BG4" s="644" t="s">
        <v>223</v>
      </c>
      <c r="BH4" s="644"/>
      <c r="BI4" s="644"/>
      <c r="BJ4" s="644"/>
      <c r="BK4" s="644"/>
      <c r="BL4" s="644"/>
      <c r="BM4" s="644"/>
      <c r="BN4" s="644"/>
      <c r="BO4" s="644" t="s">
        <v>220</v>
      </c>
      <c r="BP4" s="644"/>
      <c r="BQ4" s="644"/>
      <c r="BR4" s="644"/>
      <c r="BS4" s="644" t="s">
        <v>224</v>
      </c>
      <c r="BT4" s="644"/>
      <c r="BU4" s="644"/>
      <c r="BV4" s="644"/>
      <c r="BW4" s="644"/>
      <c r="BX4" s="644"/>
      <c r="BY4" s="644"/>
      <c r="BZ4" s="644"/>
      <c r="CA4" s="644"/>
      <c r="CB4" s="644"/>
      <c r="CD4" s="641" t="s">
        <v>225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226</v>
      </c>
      <c r="C5" s="646"/>
      <c r="D5" s="646"/>
      <c r="E5" s="646"/>
      <c r="F5" s="646"/>
      <c r="G5" s="646"/>
      <c r="H5" s="646"/>
      <c r="I5" s="646"/>
      <c r="J5" s="646"/>
      <c r="K5" s="646"/>
      <c r="L5" s="646"/>
      <c r="M5" s="646"/>
      <c r="N5" s="646"/>
      <c r="O5" s="646"/>
      <c r="P5" s="646"/>
      <c r="Q5" s="647"/>
      <c r="R5" s="648">
        <v>5131182</v>
      </c>
      <c r="S5" s="649"/>
      <c r="T5" s="649"/>
      <c r="U5" s="649"/>
      <c r="V5" s="649"/>
      <c r="W5" s="649"/>
      <c r="X5" s="649"/>
      <c r="Y5" s="650"/>
      <c r="Z5" s="651">
        <v>14.7</v>
      </c>
      <c r="AA5" s="651"/>
      <c r="AB5" s="651"/>
      <c r="AC5" s="651"/>
      <c r="AD5" s="652">
        <v>5131178</v>
      </c>
      <c r="AE5" s="652"/>
      <c r="AF5" s="652"/>
      <c r="AG5" s="652"/>
      <c r="AH5" s="652"/>
      <c r="AI5" s="652"/>
      <c r="AJ5" s="652"/>
      <c r="AK5" s="652"/>
      <c r="AL5" s="653">
        <v>26</v>
      </c>
      <c r="AM5" s="654"/>
      <c r="AN5" s="654"/>
      <c r="AO5" s="655"/>
      <c r="AP5" s="645" t="s">
        <v>227</v>
      </c>
      <c r="AQ5" s="646"/>
      <c r="AR5" s="646"/>
      <c r="AS5" s="646"/>
      <c r="AT5" s="646"/>
      <c r="AU5" s="646"/>
      <c r="AV5" s="646"/>
      <c r="AW5" s="646"/>
      <c r="AX5" s="646"/>
      <c r="AY5" s="646"/>
      <c r="AZ5" s="646"/>
      <c r="BA5" s="646"/>
      <c r="BB5" s="646"/>
      <c r="BC5" s="646"/>
      <c r="BD5" s="646"/>
      <c r="BE5" s="646"/>
      <c r="BF5" s="647"/>
      <c r="BG5" s="659">
        <v>5078594</v>
      </c>
      <c r="BH5" s="660"/>
      <c r="BI5" s="660"/>
      <c r="BJ5" s="660"/>
      <c r="BK5" s="660"/>
      <c r="BL5" s="660"/>
      <c r="BM5" s="660"/>
      <c r="BN5" s="661"/>
      <c r="BO5" s="662">
        <v>99</v>
      </c>
      <c r="BP5" s="662"/>
      <c r="BQ5" s="662"/>
      <c r="BR5" s="662"/>
      <c r="BS5" s="663">
        <v>36854</v>
      </c>
      <c r="BT5" s="663"/>
      <c r="BU5" s="663"/>
      <c r="BV5" s="663"/>
      <c r="BW5" s="663"/>
      <c r="BX5" s="663"/>
      <c r="BY5" s="663"/>
      <c r="BZ5" s="663"/>
      <c r="CA5" s="663"/>
      <c r="CB5" s="667"/>
      <c r="CD5" s="641" t="s">
        <v>222</v>
      </c>
      <c r="CE5" s="642"/>
      <c r="CF5" s="642"/>
      <c r="CG5" s="642"/>
      <c r="CH5" s="642"/>
      <c r="CI5" s="642"/>
      <c r="CJ5" s="642"/>
      <c r="CK5" s="642"/>
      <c r="CL5" s="642"/>
      <c r="CM5" s="642"/>
      <c r="CN5" s="642"/>
      <c r="CO5" s="642"/>
      <c r="CP5" s="642"/>
      <c r="CQ5" s="643"/>
      <c r="CR5" s="641" t="s">
        <v>228</v>
      </c>
      <c r="CS5" s="642"/>
      <c r="CT5" s="642"/>
      <c r="CU5" s="642"/>
      <c r="CV5" s="642"/>
      <c r="CW5" s="642"/>
      <c r="CX5" s="642"/>
      <c r="CY5" s="643"/>
      <c r="CZ5" s="641" t="s">
        <v>220</v>
      </c>
      <c r="DA5" s="642"/>
      <c r="DB5" s="642"/>
      <c r="DC5" s="643"/>
      <c r="DD5" s="641" t="s">
        <v>229</v>
      </c>
      <c r="DE5" s="642"/>
      <c r="DF5" s="642"/>
      <c r="DG5" s="642"/>
      <c r="DH5" s="642"/>
      <c r="DI5" s="642"/>
      <c r="DJ5" s="642"/>
      <c r="DK5" s="642"/>
      <c r="DL5" s="642"/>
      <c r="DM5" s="642"/>
      <c r="DN5" s="642"/>
      <c r="DO5" s="642"/>
      <c r="DP5" s="643"/>
      <c r="DQ5" s="641" t="s">
        <v>230</v>
      </c>
      <c r="DR5" s="642"/>
      <c r="DS5" s="642"/>
      <c r="DT5" s="642"/>
      <c r="DU5" s="642"/>
      <c r="DV5" s="642"/>
      <c r="DW5" s="642"/>
      <c r="DX5" s="642"/>
      <c r="DY5" s="642"/>
      <c r="DZ5" s="642"/>
      <c r="EA5" s="642"/>
      <c r="EB5" s="642"/>
      <c r="EC5" s="643"/>
    </row>
    <row r="6" spans="2:143" ht="11.25" customHeight="1">
      <c r="B6" s="656" t="s">
        <v>231</v>
      </c>
      <c r="C6" s="657"/>
      <c r="D6" s="657"/>
      <c r="E6" s="657"/>
      <c r="F6" s="657"/>
      <c r="G6" s="657"/>
      <c r="H6" s="657"/>
      <c r="I6" s="657"/>
      <c r="J6" s="657"/>
      <c r="K6" s="657"/>
      <c r="L6" s="657"/>
      <c r="M6" s="657"/>
      <c r="N6" s="657"/>
      <c r="O6" s="657"/>
      <c r="P6" s="657"/>
      <c r="Q6" s="658"/>
      <c r="R6" s="659">
        <v>285802</v>
      </c>
      <c r="S6" s="660"/>
      <c r="T6" s="660"/>
      <c r="U6" s="660"/>
      <c r="V6" s="660"/>
      <c r="W6" s="660"/>
      <c r="X6" s="660"/>
      <c r="Y6" s="661"/>
      <c r="Z6" s="662">
        <v>0.8</v>
      </c>
      <c r="AA6" s="662"/>
      <c r="AB6" s="662"/>
      <c r="AC6" s="662"/>
      <c r="AD6" s="663">
        <v>285802</v>
      </c>
      <c r="AE6" s="663"/>
      <c r="AF6" s="663"/>
      <c r="AG6" s="663"/>
      <c r="AH6" s="663"/>
      <c r="AI6" s="663"/>
      <c r="AJ6" s="663"/>
      <c r="AK6" s="663"/>
      <c r="AL6" s="664">
        <v>1.4</v>
      </c>
      <c r="AM6" s="665"/>
      <c r="AN6" s="665"/>
      <c r="AO6" s="666"/>
      <c r="AP6" s="656" t="s">
        <v>232</v>
      </c>
      <c r="AQ6" s="657"/>
      <c r="AR6" s="657"/>
      <c r="AS6" s="657"/>
      <c r="AT6" s="657"/>
      <c r="AU6" s="657"/>
      <c r="AV6" s="657"/>
      <c r="AW6" s="657"/>
      <c r="AX6" s="657"/>
      <c r="AY6" s="657"/>
      <c r="AZ6" s="657"/>
      <c r="BA6" s="657"/>
      <c r="BB6" s="657"/>
      <c r="BC6" s="657"/>
      <c r="BD6" s="657"/>
      <c r="BE6" s="657"/>
      <c r="BF6" s="658"/>
      <c r="BG6" s="659">
        <v>5078594</v>
      </c>
      <c r="BH6" s="660"/>
      <c r="BI6" s="660"/>
      <c r="BJ6" s="660"/>
      <c r="BK6" s="660"/>
      <c r="BL6" s="660"/>
      <c r="BM6" s="660"/>
      <c r="BN6" s="661"/>
      <c r="BO6" s="662">
        <v>99</v>
      </c>
      <c r="BP6" s="662"/>
      <c r="BQ6" s="662"/>
      <c r="BR6" s="662"/>
      <c r="BS6" s="663">
        <v>36854</v>
      </c>
      <c r="BT6" s="663"/>
      <c r="BU6" s="663"/>
      <c r="BV6" s="663"/>
      <c r="BW6" s="663"/>
      <c r="BX6" s="663"/>
      <c r="BY6" s="663"/>
      <c r="BZ6" s="663"/>
      <c r="CA6" s="663"/>
      <c r="CB6" s="667"/>
      <c r="CD6" s="670" t="s">
        <v>233</v>
      </c>
      <c r="CE6" s="671"/>
      <c r="CF6" s="671"/>
      <c r="CG6" s="671"/>
      <c r="CH6" s="671"/>
      <c r="CI6" s="671"/>
      <c r="CJ6" s="671"/>
      <c r="CK6" s="671"/>
      <c r="CL6" s="671"/>
      <c r="CM6" s="671"/>
      <c r="CN6" s="671"/>
      <c r="CO6" s="671"/>
      <c r="CP6" s="671"/>
      <c r="CQ6" s="672"/>
      <c r="CR6" s="659">
        <v>232511</v>
      </c>
      <c r="CS6" s="660"/>
      <c r="CT6" s="660"/>
      <c r="CU6" s="660"/>
      <c r="CV6" s="660"/>
      <c r="CW6" s="660"/>
      <c r="CX6" s="660"/>
      <c r="CY6" s="661"/>
      <c r="CZ6" s="653">
        <v>0.7</v>
      </c>
      <c r="DA6" s="654"/>
      <c r="DB6" s="654"/>
      <c r="DC6" s="673"/>
      <c r="DD6" s="668" t="s">
        <v>234</v>
      </c>
      <c r="DE6" s="660"/>
      <c r="DF6" s="660"/>
      <c r="DG6" s="660"/>
      <c r="DH6" s="660"/>
      <c r="DI6" s="660"/>
      <c r="DJ6" s="660"/>
      <c r="DK6" s="660"/>
      <c r="DL6" s="660"/>
      <c r="DM6" s="660"/>
      <c r="DN6" s="660"/>
      <c r="DO6" s="660"/>
      <c r="DP6" s="661"/>
      <c r="DQ6" s="668">
        <v>232401</v>
      </c>
      <c r="DR6" s="660"/>
      <c r="DS6" s="660"/>
      <c r="DT6" s="660"/>
      <c r="DU6" s="660"/>
      <c r="DV6" s="660"/>
      <c r="DW6" s="660"/>
      <c r="DX6" s="660"/>
      <c r="DY6" s="660"/>
      <c r="DZ6" s="660"/>
      <c r="EA6" s="660"/>
      <c r="EB6" s="660"/>
      <c r="EC6" s="669"/>
    </row>
    <row r="7" spans="2:143" ht="11.25" customHeight="1">
      <c r="B7" s="656" t="s">
        <v>235</v>
      </c>
      <c r="C7" s="657"/>
      <c r="D7" s="657"/>
      <c r="E7" s="657"/>
      <c r="F7" s="657"/>
      <c r="G7" s="657"/>
      <c r="H7" s="657"/>
      <c r="I7" s="657"/>
      <c r="J7" s="657"/>
      <c r="K7" s="657"/>
      <c r="L7" s="657"/>
      <c r="M7" s="657"/>
      <c r="N7" s="657"/>
      <c r="O7" s="657"/>
      <c r="P7" s="657"/>
      <c r="Q7" s="658"/>
      <c r="R7" s="659">
        <v>9455</v>
      </c>
      <c r="S7" s="660"/>
      <c r="T7" s="660"/>
      <c r="U7" s="660"/>
      <c r="V7" s="660"/>
      <c r="W7" s="660"/>
      <c r="X7" s="660"/>
      <c r="Y7" s="661"/>
      <c r="Z7" s="662">
        <v>0</v>
      </c>
      <c r="AA7" s="662"/>
      <c r="AB7" s="662"/>
      <c r="AC7" s="662"/>
      <c r="AD7" s="663">
        <v>9455</v>
      </c>
      <c r="AE7" s="663"/>
      <c r="AF7" s="663"/>
      <c r="AG7" s="663"/>
      <c r="AH7" s="663"/>
      <c r="AI7" s="663"/>
      <c r="AJ7" s="663"/>
      <c r="AK7" s="663"/>
      <c r="AL7" s="664">
        <v>0</v>
      </c>
      <c r="AM7" s="665"/>
      <c r="AN7" s="665"/>
      <c r="AO7" s="666"/>
      <c r="AP7" s="656" t="s">
        <v>236</v>
      </c>
      <c r="AQ7" s="657"/>
      <c r="AR7" s="657"/>
      <c r="AS7" s="657"/>
      <c r="AT7" s="657"/>
      <c r="AU7" s="657"/>
      <c r="AV7" s="657"/>
      <c r="AW7" s="657"/>
      <c r="AX7" s="657"/>
      <c r="AY7" s="657"/>
      <c r="AZ7" s="657"/>
      <c r="BA7" s="657"/>
      <c r="BB7" s="657"/>
      <c r="BC7" s="657"/>
      <c r="BD7" s="657"/>
      <c r="BE7" s="657"/>
      <c r="BF7" s="658"/>
      <c r="BG7" s="659">
        <v>2167169</v>
      </c>
      <c r="BH7" s="660"/>
      <c r="BI7" s="660"/>
      <c r="BJ7" s="660"/>
      <c r="BK7" s="660"/>
      <c r="BL7" s="660"/>
      <c r="BM7" s="660"/>
      <c r="BN7" s="661"/>
      <c r="BO7" s="662">
        <v>42.2</v>
      </c>
      <c r="BP7" s="662"/>
      <c r="BQ7" s="662"/>
      <c r="BR7" s="662"/>
      <c r="BS7" s="663">
        <v>36854</v>
      </c>
      <c r="BT7" s="663"/>
      <c r="BU7" s="663"/>
      <c r="BV7" s="663"/>
      <c r="BW7" s="663"/>
      <c r="BX7" s="663"/>
      <c r="BY7" s="663"/>
      <c r="BZ7" s="663"/>
      <c r="CA7" s="663"/>
      <c r="CB7" s="667"/>
      <c r="CD7" s="674" t="s">
        <v>237</v>
      </c>
      <c r="CE7" s="675"/>
      <c r="CF7" s="675"/>
      <c r="CG7" s="675"/>
      <c r="CH7" s="675"/>
      <c r="CI7" s="675"/>
      <c r="CJ7" s="675"/>
      <c r="CK7" s="675"/>
      <c r="CL7" s="675"/>
      <c r="CM7" s="675"/>
      <c r="CN7" s="675"/>
      <c r="CO7" s="675"/>
      <c r="CP7" s="675"/>
      <c r="CQ7" s="676"/>
      <c r="CR7" s="659">
        <v>4218127</v>
      </c>
      <c r="CS7" s="660"/>
      <c r="CT7" s="660"/>
      <c r="CU7" s="660"/>
      <c r="CV7" s="660"/>
      <c r="CW7" s="660"/>
      <c r="CX7" s="660"/>
      <c r="CY7" s="661"/>
      <c r="CZ7" s="662">
        <v>12.5</v>
      </c>
      <c r="DA7" s="662"/>
      <c r="DB7" s="662"/>
      <c r="DC7" s="662"/>
      <c r="DD7" s="668">
        <v>496708</v>
      </c>
      <c r="DE7" s="660"/>
      <c r="DF7" s="660"/>
      <c r="DG7" s="660"/>
      <c r="DH7" s="660"/>
      <c r="DI7" s="660"/>
      <c r="DJ7" s="660"/>
      <c r="DK7" s="660"/>
      <c r="DL7" s="660"/>
      <c r="DM7" s="660"/>
      <c r="DN7" s="660"/>
      <c r="DO7" s="660"/>
      <c r="DP7" s="661"/>
      <c r="DQ7" s="668">
        <v>2769337</v>
      </c>
      <c r="DR7" s="660"/>
      <c r="DS7" s="660"/>
      <c r="DT7" s="660"/>
      <c r="DU7" s="660"/>
      <c r="DV7" s="660"/>
      <c r="DW7" s="660"/>
      <c r="DX7" s="660"/>
      <c r="DY7" s="660"/>
      <c r="DZ7" s="660"/>
      <c r="EA7" s="660"/>
      <c r="EB7" s="660"/>
      <c r="EC7" s="669"/>
    </row>
    <row r="8" spans="2:143" ht="11.25" customHeight="1">
      <c r="B8" s="656" t="s">
        <v>238</v>
      </c>
      <c r="C8" s="657"/>
      <c r="D8" s="657"/>
      <c r="E8" s="657"/>
      <c r="F8" s="657"/>
      <c r="G8" s="657"/>
      <c r="H8" s="657"/>
      <c r="I8" s="657"/>
      <c r="J8" s="657"/>
      <c r="K8" s="657"/>
      <c r="L8" s="657"/>
      <c r="M8" s="657"/>
      <c r="N8" s="657"/>
      <c r="O8" s="657"/>
      <c r="P8" s="657"/>
      <c r="Q8" s="658"/>
      <c r="R8" s="659">
        <v>35189</v>
      </c>
      <c r="S8" s="660"/>
      <c r="T8" s="660"/>
      <c r="U8" s="660"/>
      <c r="V8" s="660"/>
      <c r="W8" s="660"/>
      <c r="X8" s="660"/>
      <c r="Y8" s="661"/>
      <c r="Z8" s="662">
        <v>0.1</v>
      </c>
      <c r="AA8" s="662"/>
      <c r="AB8" s="662"/>
      <c r="AC8" s="662"/>
      <c r="AD8" s="663">
        <v>35189</v>
      </c>
      <c r="AE8" s="663"/>
      <c r="AF8" s="663"/>
      <c r="AG8" s="663"/>
      <c r="AH8" s="663"/>
      <c r="AI8" s="663"/>
      <c r="AJ8" s="663"/>
      <c r="AK8" s="663"/>
      <c r="AL8" s="664">
        <v>0.2</v>
      </c>
      <c r="AM8" s="665"/>
      <c r="AN8" s="665"/>
      <c r="AO8" s="666"/>
      <c r="AP8" s="656" t="s">
        <v>239</v>
      </c>
      <c r="AQ8" s="657"/>
      <c r="AR8" s="657"/>
      <c r="AS8" s="657"/>
      <c r="AT8" s="657"/>
      <c r="AU8" s="657"/>
      <c r="AV8" s="657"/>
      <c r="AW8" s="657"/>
      <c r="AX8" s="657"/>
      <c r="AY8" s="657"/>
      <c r="AZ8" s="657"/>
      <c r="BA8" s="657"/>
      <c r="BB8" s="657"/>
      <c r="BC8" s="657"/>
      <c r="BD8" s="657"/>
      <c r="BE8" s="657"/>
      <c r="BF8" s="658"/>
      <c r="BG8" s="659">
        <v>91680</v>
      </c>
      <c r="BH8" s="660"/>
      <c r="BI8" s="660"/>
      <c r="BJ8" s="660"/>
      <c r="BK8" s="660"/>
      <c r="BL8" s="660"/>
      <c r="BM8" s="660"/>
      <c r="BN8" s="661"/>
      <c r="BO8" s="662">
        <v>1.8</v>
      </c>
      <c r="BP8" s="662"/>
      <c r="BQ8" s="662"/>
      <c r="BR8" s="662"/>
      <c r="BS8" s="668" t="s">
        <v>234</v>
      </c>
      <c r="BT8" s="660"/>
      <c r="BU8" s="660"/>
      <c r="BV8" s="660"/>
      <c r="BW8" s="660"/>
      <c r="BX8" s="660"/>
      <c r="BY8" s="660"/>
      <c r="BZ8" s="660"/>
      <c r="CA8" s="660"/>
      <c r="CB8" s="669"/>
      <c r="CD8" s="674" t="s">
        <v>240</v>
      </c>
      <c r="CE8" s="675"/>
      <c r="CF8" s="675"/>
      <c r="CG8" s="675"/>
      <c r="CH8" s="675"/>
      <c r="CI8" s="675"/>
      <c r="CJ8" s="675"/>
      <c r="CK8" s="675"/>
      <c r="CL8" s="675"/>
      <c r="CM8" s="675"/>
      <c r="CN8" s="675"/>
      <c r="CO8" s="675"/>
      <c r="CP8" s="675"/>
      <c r="CQ8" s="676"/>
      <c r="CR8" s="659">
        <v>9457594</v>
      </c>
      <c r="CS8" s="660"/>
      <c r="CT8" s="660"/>
      <c r="CU8" s="660"/>
      <c r="CV8" s="660"/>
      <c r="CW8" s="660"/>
      <c r="CX8" s="660"/>
      <c r="CY8" s="661"/>
      <c r="CZ8" s="662">
        <v>28.1</v>
      </c>
      <c r="DA8" s="662"/>
      <c r="DB8" s="662"/>
      <c r="DC8" s="662"/>
      <c r="DD8" s="668">
        <v>63191</v>
      </c>
      <c r="DE8" s="660"/>
      <c r="DF8" s="660"/>
      <c r="DG8" s="660"/>
      <c r="DH8" s="660"/>
      <c r="DI8" s="660"/>
      <c r="DJ8" s="660"/>
      <c r="DK8" s="660"/>
      <c r="DL8" s="660"/>
      <c r="DM8" s="660"/>
      <c r="DN8" s="660"/>
      <c r="DO8" s="660"/>
      <c r="DP8" s="661"/>
      <c r="DQ8" s="668">
        <v>5324063</v>
      </c>
      <c r="DR8" s="660"/>
      <c r="DS8" s="660"/>
      <c r="DT8" s="660"/>
      <c r="DU8" s="660"/>
      <c r="DV8" s="660"/>
      <c r="DW8" s="660"/>
      <c r="DX8" s="660"/>
      <c r="DY8" s="660"/>
      <c r="DZ8" s="660"/>
      <c r="EA8" s="660"/>
      <c r="EB8" s="660"/>
      <c r="EC8" s="669"/>
    </row>
    <row r="9" spans="2:143" ht="11.25" customHeight="1">
      <c r="B9" s="656" t="s">
        <v>241</v>
      </c>
      <c r="C9" s="657"/>
      <c r="D9" s="657"/>
      <c r="E9" s="657"/>
      <c r="F9" s="657"/>
      <c r="G9" s="657"/>
      <c r="H9" s="657"/>
      <c r="I9" s="657"/>
      <c r="J9" s="657"/>
      <c r="K9" s="657"/>
      <c r="L9" s="657"/>
      <c r="M9" s="657"/>
      <c r="N9" s="657"/>
      <c r="O9" s="657"/>
      <c r="P9" s="657"/>
      <c r="Q9" s="658"/>
      <c r="R9" s="659">
        <v>34826</v>
      </c>
      <c r="S9" s="660"/>
      <c r="T9" s="660"/>
      <c r="U9" s="660"/>
      <c r="V9" s="660"/>
      <c r="W9" s="660"/>
      <c r="X9" s="660"/>
      <c r="Y9" s="661"/>
      <c r="Z9" s="662">
        <v>0.1</v>
      </c>
      <c r="AA9" s="662"/>
      <c r="AB9" s="662"/>
      <c r="AC9" s="662"/>
      <c r="AD9" s="663">
        <v>34826</v>
      </c>
      <c r="AE9" s="663"/>
      <c r="AF9" s="663"/>
      <c r="AG9" s="663"/>
      <c r="AH9" s="663"/>
      <c r="AI9" s="663"/>
      <c r="AJ9" s="663"/>
      <c r="AK9" s="663"/>
      <c r="AL9" s="664">
        <v>0.2</v>
      </c>
      <c r="AM9" s="665"/>
      <c r="AN9" s="665"/>
      <c r="AO9" s="666"/>
      <c r="AP9" s="656" t="s">
        <v>242</v>
      </c>
      <c r="AQ9" s="657"/>
      <c r="AR9" s="657"/>
      <c r="AS9" s="657"/>
      <c r="AT9" s="657"/>
      <c r="AU9" s="657"/>
      <c r="AV9" s="657"/>
      <c r="AW9" s="657"/>
      <c r="AX9" s="657"/>
      <c r="AY9" s="657"/>
      <c r="AZ9" s="657"/>
      <c r="BA9" s="657"/>
      <c r="BB9" s="657"/>
      <c r="BC9" s="657"/>
      <c r="BD9" s="657"/>
      <c r="BE9" s="657"/>
      <c r="BF9" s="658"/>
      <c r="BG9" s="659">
        <v>1817083</v>
      </c>
      <c r="BH9" s="660"/>
      <c r="BI9" s="660"/>
      <c r="BJ9" s="660"/>
      <c r="BK9" s="660"/>
      <c r="BL9" s="660"/>
      <c r="BM9" s="660"/>
      <c r="BN9" s="661"/>
      <c r="BO9" s="662">
        <v>35.4</v>
      </c>
      <c r="BP9" s="662"/>
      <c r="BQ9" s="662"/>
      <c r="BR9" s="662"/>
      <c r="BS9" s="668" t="s">
        <v>234</v>
      </c>
      <c r="BT9" s="660"/>
      <c r="BU9" s="660"/>
      <c r="BV9" s="660"/>
      <c r="BW9" s="660"/>
      <c r="BX9" s="660"/>
      <c r="BY9" s="660"/>
      <c r="BZ9" s="660"/>
      <c r="CA9" s="660"/>
      <c r="CB9" s="669"/>
      <c r="CD9" s="674" t="s">
        <v>243</v>
      </c>
      <c r="CE9" s="675"/>
      <c r="CF9" s="675"/>
      <c r="CG9" s="675"/>
      <c r="CH9" s="675"/>
      <c r="CI9" s="675"/>
      <c r="CJ9" s="675"/>
      <c r="CK9" s="675"/>
      <c r="CL9" s="675"/>
      <c r="CM9" s="675"/>
      <c r="CN9" s="675"/>
      <c r="CO9" s="675"/>
      <c r="CP9" s="675"/>
      <c r="CQ9" s="676"/>
      <c r="CR9" s="659">
        <v>3787013</v>
      </c>
      <c r="CS9" s="660"/>
      <c r="CT9" s="660"/>
      <c r="CU9" s="660"/>
      <c r="CV9" s="660"/>
      <c r="CW9" s="660"/>
      <c r="CX9" s="660"/>
      <c r="CY9" s="661"/>
      <c r="CZ9" s="662">
        <v>11.2</v>
      </c>
      <c r="DA9" s="662"/>
      <c r="DB9" s="662"/>
      <c r="DC9" s="662"/>
      <c r="DD9" s="668">
        <v>258496</v>
      </c>
      <c r="DE9" s="660"/>
      <c r="DF9" s="660"/>
      <c r="DG9" s="660"/>
      <c r="DH9" s="660"/>
      <c r="DI9" s="660"/>
      <c r="DJ9" s="660"/>
      <c r="DK9" s="660"/>
      <c r="DL9" s="660"/>
      <c r="DM9" s="660"/>
      <c r="DN9" s="660"/>
      <c r="DO9" s="660"/>
      <c r="DP9" s="661"/>
      <c r="DQ9" s="668">
        <v>3038749</v>
      </c>
      <c r="DR9" s="660"/>
      <c r="DS9" s="660"/>
      <c r="DT9" s="660"/>
      <c r="DU9" s="660"/>
      <c r="DV9" s="660"/>
      <c r="DW9" s="660"/>
      <c r="DX9" s="660"/>
      <c r="DY9" s="660"/>
      <c r="DZ9" s="660"/>
      <c r="EA9" s="660"/>
      <c r="EB9" s="660"/>
      <c r="EC9" s="669"/>
    </row>
    <row r="10" spans="2:143" ht="11.25" customHeight="1">
      <c r="B10" s="656" t="s">
        <v>244</v>
      </c>
      <c r="C10" s="657"/>
      <c r="D10" s="657"/>
      <c r="E10" s="657"/>
      <c r="F10" s="657"/>
      <c r="G10" s="657"/>
      <c r="H10" s="657"/>
      <c r="I10" s="657"/>
      <c r="J10" s="657"/>
      <c r="K10" s="657"/>
      <c r="L10" s="657"/>
      <c r="M10" s="657"/>
      <c r="N10" s="657"/>
      <c r="O10" s="657"/>
      <c r="P10" s="657"/>
      <c r="Q10" s="658"/>
      <c r="R10" s="659" t="s">
        <v>245</v>
      </c>
      <c r="S10" s="660"/>
      <c r="T10" s="660"/>
      <c r="U10" s="660"/>
      <c r="V10" s="660"/>
      <c r="W10" s="660"/>
      <c r="X10" s="660"/>
      <c r="Y10" s="661"/>
      <c r="Z10" s="662" t="s">
        <v>234</v>
      </c>
      <c r="AA10" s="662"/>
      <c r="AB10" s="662"/>
      <c r="AC10" s="662"/>
      <c r="AD10" s="663" t="s">
        <v>124</v>
      </c>
      <c r="AE10" s="663"/>
      <c r="AF10" s="663"/>
      <c r="AG10" s="663"/>
      <c r="AH10" s="663"/>
      <c r="AI10" s="663"/>
      <c r="AJ10" s="663"/>
      <c r="AK10" s="663"/>
      <c r="AL10" s="664" t="s">
        <v>234</v>
      </c>
      <c r="AM10" s="665"/>
      <c r="AN10" s="665"/>
      <c r="AO10" s="666"/>
      <c r="AP10" s="656" t="s">
        <v>246</v>
      </c>
      <c r="AQ10" s="657"/>
      <c r="AR10" s="657"/>
      <c r="AS10" s="657"/>
      <c r="AT10" s="657"/>
      <c r="AU10" s="657"/>
      <c r="AV10" s="657"/>
      <c r="AW10" s="657"/>
      <c r="AX10" s="657"/>
      <c r="AY10" s="657"/>
      <c r="AZ10" s="657"/>
      <c r="BA10" s="657"/>
      <c r="BB10" s="657"/>
      <c r="BC10" s="657"/>
      <c r="BD10" s="657"/>
      <c r="BE10" s="657"/>
      <c r="BF10" s="658"/>
      <c r="BG10" s="659">
        <v>140091</v>
      </c>
      <c r="BH10" s="660"/>
      <c r="BI10" s="660"/>
      <c r="BJ10" s="660"/>
      <c r="BK10" s="660"/>
      <c r="BL10" s="660"/>
      <c r="BM10" s="660"/>
      <c r="BN10" s="661"/>
      <c r="BO10" s="662">
        <v>2.7</v>
      </c>
      <c r="BP10" s="662"/>
      <c r="BQ10" s="662"/>
      <c r="BR10" s="662"/>
      <c r="BS10" s="668">
        <v>23805</v>
      </c>
      <c r="BT10" s="660"/>
      <c r="BU10" s="660"/>
      <c r="BV10" s="660"/>
      <c r="BW10" s="660"/>
      <c r="BX10" s="660"/>
      <c r="BY10" s="660"/>
      <c r="BZ10" s="660"/>
      <c r="CA10" s="660"/>
      <c r="CB10" s="669"/>
      <c r="CD10" s="674" t="s">
        <v>247</v>
      </c>
      <c r="CE10" s="675"/>
      <c r="CF10" s="675"/>
      <c r="CG10" s="675"/>
      <c r="CH10" s="675"/>
      <c r="CI10" s="675"/>
      <c r="CJ10" s="675"/>
      <c r="CK10" s="675"/>
      <c r="CL10" s="675"/>
      <c r="CM10" s="675"/>
      <c r="CN10" s="675"/>
      <c r="CO10" s="675"/>
      <c r="CP10" s="675"/>
      <c r="CQ10" s="676"/>
      <c r="CR10" s="659">
        <v>29881</v>
      </c>
      <c r="CS10" s="660"/>
      <c r="CT10" s="660"/>
      <c r="CU10" s="660"/>
      <c r="CV10" s="660"/>
      <c r="CW10" s="660"/>
      <c r="CX10" s="660"/>
      <c r="CY10" s="661"/>
      <c r="CZ10" s="662">
        <v>0.1</v>
      </c>
      <c r="DA10" s="662"/>
      <c r="DB10" s="662"/>
      <c r="DC10" s="662"/>
      <c r="DD10" s="668" t="s">
        <v>124</v>
      </c>
      <c r="DE10" s="660"/>
      <c r="DF10" s="660"/>
      <c r="DG10" s="660"/>
      <c r="DH10" s="660"/>
      <c r="DI10" s="660"/>
      <c r="DJ10" s="660"/>
      <c r="DK10" s="660"/>
      <c r="DL10" s="660"/>
      <c r="DM10" s="660"/>
      <c r="DN10" s="660"/>
      <c r="DO10" s="660"/>
      <c r="DP10" s="661"/>
      <c r="DQ10" s="668">
        <v>27996</v>
      </c>
      <c r="DR10" s="660"/>
      <c r="DS10" s="660"/>
      <c r="DT10" s="660"/>
      <c r="DU10" s="660"/>
      <c r="DV10" s="660"/>
      <c r="DW10" s="660"/>
      <c r="DX10" s="660"/>
      <c r="DY10" s="660"/>
      <c r="DZ10" s="660"/>
      <c r="EA10" s="660"/>
      <c r="EB10" s="660"/>
      <c r="EC10" s="669"/>
    </row>
    <row r="11" spans="2:143" ht="11.25" customHeight="1">
      <c r="B11" s="656" t="s">
        <v>248</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234</v>
      </c>
      <c r="AE11" s="663"/>
      <c r="AF11" s="663"/>
      <c r="AG11" s="663"/>
      <c r="AH11" s="663"/>
      <c r="AI11" s="663"/>
      <c r="AJ11" s="663"/>
      <c r="AK11" s="663"/>
      <c r="AL11" s="664" t="s">
        <v>124</v>
      </c>
      <c r="AM11" s="665"/>
      <c r="AN11" s="665"/>
      <c r="AO11" s="666"/>
      <c r="AP11" s="656" t="s">
        <v>249</v>
      </c>
      <c r="AQ11" s="657"/>
      <c r="AR11" s="657"/>
      <c r="AS11" s="657"/>
      <c r="AT11" s="657"/>
      <c r="AU11" s="657"/>
      <c r="AV11" s="657"/>
      <c r="AW11" s="657"/>
      <c r="AX11" s="657"/>
      <c r="AY11" s="657"/>
      <c r="AZ11" s="657"/>
      <c r="BA11" s="657"/>
      <c r="BB11" s="657"/>
      <c r="BC11" s="657"/>
      <c r="BD11" s="657"/>
      <c r="BE11" s="657"/>
      <c r="BF11" s="658"/>
      <c r="BG11" s="659">
        <v>118315</v>
      </c>
      <c r="BH11" s="660"/>
      <c r="BI11" s="660"/>
      <c r="BJ11" s="660"/>
      <c r="BK11" s="660"/>
      <c r="BL11" s="660"/>
      <c r="BM11" s="660"/>
      <c r="BN11" s="661"/>
      <c r="BO11" s="662">
        <v>2.2999999999999998</v>
      </c>
      <c r="BP11" s="662"/>
      <c r="BQ11" s="662"/>
      <c r="BR11" s="662"/>
      <c r="BS11" s="668">
        <v>13049</v>
      </c>
      <c r="BT11" s="660"/>
      <c r="BU11" s="660"/>
      <c r="BV11" s="660"/>
      <c r="BW11" s="660"/>
      <c r="BX11" s="660"/>
      <c r="BY11" s="660"/>
      <c r="BZ11" s="660"/>
      <c r="CA11" s="660"/>
      <c r="CB11" s="669"/>
      <c r="CD11" s="674" t="s">
        <v>250</v>
      </c>
      <c r="CE11" s="675"/>
      <c r="CF11" s="675"/>
      <c r="CG11" s="675"/>
      <c r="CH11" s="675"/>
      <c r="CI11" s="675"/>
      <c r="CJ11" s="675"/>
      <c r="CK11" s="675"/>
      <c r="CL11" s="675"/>
      <c r="CM11" s="675"/>
      <c r="CN11" s="675"/>
      <c r="CO11" s="675"/>
      <c r="CP11" s="675"/>
      <c r="CQ11" s="676"/>
      <c r="CR11" s="659">
        <v>1686948</v>
      </c>
      <c r="CS11" s="660"/>
      <c r="CT11" s="660"/>
      <c r="CU11" s="660"/>
      <c r="CV11" s="660"/>
      <c r="CW11" s="660"/>
      <c r="CX11" s="660"/>
      <c r="CY11" s="661"/>
      <c r="CZ11" s="662">
        <v>5</v>
      </c>
      <c r="DA11" s="662"/>
      <c r="DB11" s="662"/>
      <c r="DC11" s="662"/>
      <c r="DD11" s="668">
        <v>555341</v>
      </c>
      <c r="DE11" s="660"/>
      <c r="DF11" s="660"/>
      <c r="DG11" s="660"/>
      <c r="DH11" s="660"/>
      <c r="DI11" s="660"/>
      <c r="DJ11" s="660"/>
      <c r="DK11" s="660"/>
      <c r="DL11" s="660"/>
      <c r="DM11" s="660"/>
      <c r="DN11" s="660"/>
      <c r="DO11" s="660"/>
      <c r="DP11" s="661"/>
      <c r="DQ11" s="668">
        <v>889956</v>
      </c>
      <c r="DR11" s="660"/>
      <c r="DS11" s="660"/>
      <c r="DT11" s="660"/>
      <c r="DU11" s="660"/>
      <c r="DV11" s="660"/>
      <c r="DW11" s="660"/>
      <c r="DX11" s="660"/>
      <c r="DY11" s="660"/>
      <c r="DZ11" s="660"/>
      <c r="EA11" s="660"/>
      <c r="EB11" s="660"/>
      <c r="EC11" s="669"/>
    </row>
    <row r="12" spans="2:143" ht="11.25" customHeight="1">
      <c r="B12" s="656" t="s">
        <v>251</v>
      </c>
      <c r="C12" s="657"/>
      <c r="D12" s="657"/>
      <c r="E12" s="657"/>
      <c r="F12" s="657"/>
      <c r="G12" s="657"/>
      <c r="H12" s="657"/>
      <c r="I12" s="657"/>
      <c r="J12" s="657"/>
      <c r="K12" s="657"/>
      <c r="L12" s="657"/>
      <c r="M12" s="657"/>
      <c r="N12" s="657"/>
      <c r="O12" s="657"/>
      <c r="P12" s="657"/>
      <c r="Q12" s="658"/>
      <c r="R12" s="659">
        <v>970638</v>
      </c>
      <c r="S12" s="660"/>
      <c r="T12" s="660"/>
      <c r="U12" s="660"/>
      <c r="V12" s="660"/>
      <c r="W12" s="660"/>
      <c r="X12" s="660"/>
      <c r="Y12" s="661"/>
      <c r="Z12" s="662">
        <v>2.8</v>
      </c>
      <c r="AA12" s="662"/>
      <c r="AB12" s="662"/>
      <c r="AC12" s="662"/>
      <c r="AD12" s="663">
        <v>970638</v>
      </c>
      <c r="AE12" s="663"/>
      <c r="AF12" s="663"/>
      <c r="AG12" s="663"/>
      <c r="AH12" s="663"/>
      <c r="AI12" s="663"/>
      <c r="AJ12" s="663"/>
      <c r="AK12" s="663"/>
      <c r="AL12" s="664">
        <v>4.9000000000000004</v>
      </c>
      <c r="AM12" s="665"/>
      <c r="AN12" s="665"/>
      <c r="AO12" s="666"/>
      <c r="AP12" s="656" t="s">
        <v>252</v>
      </c>
      <c r="AQ12" s="657"/>
      <c r="AR12" s="657"/>
      <c r="AS12" s="657"/>
      <c r="AT12" s="657"/>
      <c r="AU12" s="657"/>
      <c r="AV12" s="657"/>
      <c r="AW12" s="657"/>
      <c r="AX12" s="657"/>
      <c r="AY12" s="657"/>
      <c r="AZ12" s="657"/>
      <c r="BA12" s="657"/>
      <c r="BB12" s="657"/>
      <c r="BC12" s="657"/>
      <c r="BD12" s="657"/>
      <c r="BE12" s="657"/>
      <c r="BF12" s="658"/>
      <c r="BG12" s="659">
        <v>2402938</v>
      </c>
      <c r="BH12" s="660"/>
      <c r="BI12" s="660"/>
      <c r="BJ12" s="660"/>
      <c r="BK12" s="660"/>
      <c r="BL12" s="660"/>
      <c r="BM12" s="660"/>
      <c r="BN12" s="661"/>
      <c r="BO12" s="662">
        <v>46.8</v>
      </c>
      <c r="BP12" s="662"/>
      <c r="BQ12" s="662"/>
      <c r="BR12" s="662"/>
      <c r="BS12" s="668" t="s">
        <v>124</v>
      </c>
      <c r="BT12" s="660"/>
      <c r="BU12" s="660"/>
      <c r="BV12" s="660"/>
      <c r="BW12" s="660"/>
      <c r="BX12" s="660"/>
      <c r="BY12" s="660"/>
      <c r="BZ12" s="660"/>
      <c r="CA12" s="660"/>
      <c r="CB12" s="669"/>
      <c r="CD12" s="674" t="s">
        <v>253</v>
      </c>
      <c r="CE12" s="675"/>
      <c r="CF12" s="675"/>
      <c r="CG12" s="675"/>
      <c r="CH12" s="675"/>
      <c r="CI12" s="675"/>
      <c r="CJ12" s="675"/>
      <c r="CK12" s="675"/>
      <c r="CL12" s="675"/>
      <c r="CM12" s="675"/>
      <c r="CN12" s="675"/>
      <c r="CO12" s="675"/>
      <c r="CP12" s="675"/>
      <c r="CQ12" s="676"/>
      <c r="CR12" s="659">
        <v>1364183</v>
      </c>
      <c r="CS12" s="660"/>
      <c r="CT12" s="660"/>
      <c r="CU12" s="660"/>
      <c r="CV12" s="660"/>
      <c r="CW12" s="660"/>
      <c r="CX12" s="660"/>
      <c r="CY12" s="661"/>
      <c r="CZ12" s="662">
        <v>4.0999999999999996</v>
      </c>
      <c r="DA12" s="662"/>
      <c r="DB12" s="662"/>
      <c r="DC12" s="662"/>
      <c r="DD12" s="668">
        <v>214638</v>
      </c>
      <c r="DE12" s="660"/>
      <c r="DF12" s="660"/>
      <c r="DG12" s="660"/>
      <c r="DH12" s="660"/>
      <c r="DI12" s="660"/>
      <c r="DJ12" s="660"/>
      <c r="DK12" s="660"/>
      <c r="DL12" s="660"/>
      <c r="DM12" s="660"/>
      <c r="DN12" s="660"/>
      <c r="DO12" s="660"/>
      <c r="DP12" s="661"/>
      <c r="DQ12" s="668">
        <v>985682</v>
      </c>
      <c r="DR12" s="660"/>
      <c r="DS12" s="660"/>
      <c r="DT12" s="660"/>
      <c r="DU12" s="660"/>
      <c r="DV12" s="660"/>
      <c r="DW12" s="660"/>
      <c r="DX12" s="660"/>
      <c r="DY12" s="660"/>
      <c r="DZ12" s="660"/>
      <c r="EA12" s="660"/>
      <c r="EB12" s="660"/>
      <c r="EC12" s="669"/>
    </row>
    <row r="13" spans="2:143" ht="11.25" customHeight="1">
      <c r="B13" s="656" t="s">
        <v>254</v>
      </c>
      <c r="C13" s="657"/>
      <c r="D13" s="657"/>
      <c r="E13" s="657"/>
      <c r="F13" s="657"/>
      <c r="G13" s="657"/>
      <c r="H13" s="657"/>
      <c r="I13" s="657"/>
      <c r="J13" s="657"/>
      <c r="K13" s="657"/>
      <c r="L13" s="657"/>
      <c r="M13" s="657"/>
      <c r="N13" s="657"/>
      <c r="O13" s="657"/>
      <c r="P13" s="657"/>
      <c r="Q13" s="658"/>
      <c r="R13" s="659">
        <v>9235</v>
      </c>
      <c r="S13" s="660"/>
      <c r="T13" s="660"/>
      <c r="U13" s="660"/>
      <c r="V13" s="660"/>
      <c r="W13" s="660"/>
      <c r="X13" s="660"/>
      <c r="Y13" s="661"/>
      <c r="Z13" s="662">
        <v>0</v>
      </c>
      <c r="AA13" s="662"/>
      <c r="AB13" s="662"/>
      <c r="AC13" s="662"/>
      <c r="AD13" s="663">
        <v>9235</v>
      </c>
      <c r="AE13" s="663"/>
      <c r="AF13" s="663"/>
      <c r="AG13" s="663"/>
      <c r="AH13" s="663"/>
      <c r="AI13" s="663"/>
      <c r="AJ13" s="663"/>
      <c r="AK13" s="663"/>
      <c r="AL13" s="664">
        <v>0</v>
      </c>
      <c r="AM13" s="665"/>
      <c r="AN13" s="665"/>
      <c r="AO13" s="666"/>
      <c r="AP13" s="656" t="s">
        <v>255</v>
      </c>
      <c r="AQ13" s="657"/>
      <c r="AR13" s="657"/>
      <c r="AS13" s="657"/>
      <c r="AT13" s="657"/>
      <c r="AU13" s="657"/>
      <c r="AV13" s="657"/>
      <c r="AW13" s="657"/>
      <c r="AX13" s="657"/>
      <c r="AY13" s="657"/>
      <c r="AZ13" s="657"/>
      <c r="BA13" s="657"/>
      <c r="BB13" s="657"/>
      <c r="BC13" s="657"/>
      <c r="BD13" s="657"/>
      <c r="BE13" s="657"/>
      <c r="BF13" s="658"/>
      <c r="BG13" s="659">
        <v>2391769</v>
      </c>
      <c r="BH13" s="660"/>
      <c r="BI13" s="660"/>
      <c r="BJ13" s="660"/>
      <c r="BK13" s="660"/>
      <c r="BL13" s="660"/>
      <c r="BM13" s="660"/>
      <c r="BN13" s="661"/>
      <c r="BO13" s="662">
        <v>46.6</v>
      </c>
      <c r="BP13" s="662"/>
      <c r="BQ13" s="662"/>
      <c r="BR13" s="662"/>
      <c r="BS13" s="668" t="s">
        <v>245</v>
      </c>
      <c r="BT13" s="660"/>
      <c r="BU13" s="660"/>
      <c r="BV13" s="660"/>
      <c r="BW13" s="660"/>
      <c r="BX13" s="660"/>
      <c r="BY13" s="660"/>
      <c r="BZ13" s="660"/>
      <c r="CA13" s="660"/>
      <c r="CB13" s="669"/>
      <c r="CD13" s="674" t="s">
        <v>256</v>
      </c>
      <c r="CE13" s="675"/>
      <c r="CF13" s="675"/>
      <c r="CG13" s="675"/>
      <c r="CH13" s="675"/>
      <c r="CI13" s="675"/>
      <c r="CJ13" s="675"/>
      <c r="CK13" s="675"/>
      <c r="CL13" s="675"/>
      <c r="CM13" s="675"/>
      <c r="CN13" s="675"/>
      <c r="CO13" s="675"/>
      <c r="CP13" s="675"/>
      <c r="CQ13" s="676"/>
      <c r="CR13" s="659">
        <v>3199051</v>
      </c>
      <c r="CS13" s="660"/>
      <c r="CT13" s="660"/>
      <c r="CU13" s="660"/>
      <c r="CV13" s="660"/>
      <c r="CW13" s="660"/>
      <c r="CX13" s="660"/>
      <c r="CY13" s="661"/>
      <c r="CZ13" s="662">
        <v>9.5</v>
      </c>
      <c r="DA13" s="662"/>
      <c r="DB13" s="662"/>
      <c r="DC13" s="662"/>
      <c r="DD13" s="668">
        <v>1112376</v>
      </c>
      <c r="DE13" s="660"/>
      <c r="DF13" s="660"/>
      <c r="DG13" s="660"/>
      <c r="DH13" s="660"/>
      <c r="DI13" s="660"/>
      <c r="DJ13" s="660"/>
      <c r="DK13" s="660"/>
      <c r="DL13" s="660"/>
      <c r="DM13" s="660"/>
      <c r="DN13" s="660"/>
      <c r="DO13" s="660"/>
      <c r="DP13" s="661"/>
      <c r="DQ13" s="668">
        <v>1826397</v>
      </c>
      <c r="DR13" s="660"/>
      <c r="DS13" s="660"/>
      <c r="DT13" s="660"/>
      <c r="DU13" s="660"/>
      <c r="DV13" s="660"/>
      <c r="DW13" s="660"/>
      <c r="DX13" s="660"/>
      <c r="DY13" s="660"/>
      <c r="DZ13" s="660"/>
      <c r="EA13" s="660"/>
      <c r="EB13" s="660"/>
      <c r="EC13" s="669"/>
    </row>
    <row r="14" spans="2:143" ht="11.25" customHeight="1">
      <c r="B14" s="656" t="s">
        <v>257</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234</v>
      </c>
      <c r="AE14" s="663"/>
      <c r="AF14" s="663"/>
      <c r="AG14" s="663"/>
      <c r="AH14" s="663"/>
      <c r="AI14" s="663"/>
      <c r="AJ14" s="663"/>
      <c r="AK14" s="663"/>
      <c r="AL14" s="664" t="s">
        <v>124</v>
      </c>
      <c r="AM14" s="665"/>
      <c r="AN14" s="665"/>
      <c r="AO14" s="666"/>
      <c r="AP14" s="656" t="s">
        <v>258</v>
      </c>
      <c r="AQ14" s="657"/>
      <c r="AR14" s="657"/>
      <c r="AS14" s="657"/>
      <c r="AT14" s="657"/>
      <c r="AU14" s="657"/>
      <c r="AV14" s="657"/>
      <c r="AW14" s="657"/>
      <c r="AX14" s="657"/>
      <c r="AY14" s="657"/>
      <c r="AZ14" s="657"/>
      <c r="BA14" s="657"/>
      <c r="BB14" s="657"/>
      <c r="BC14" s="657"/>
      <c r="BD14" s="657"/>
      <c r="BE14" s="657"/>
      <c r="BF14" s="658"/>
      <c r="BG14" s="659">
        <v>192746</v>
      </c>
      <c r="BH14" s="660"/>
      <c r="BI14" s="660"/>
      <c r="BJ14" s="660"/>
      <c r="BK14" s="660"/>
      <c r="BL14" s="660"/>
      <c r="BM14" s="660"/>
      <c r="BN14" s="661"/>
      <c r="BO14" s="662">
        <v>3.8</v>
      </c>
      <c r="BP14" s="662"/>
      <c r="BQ14" s="662"/>
      <c r="BR14" s="662"/>
      <c r="BS14" s="668" t="s">
        <v>124</v>
      </c>
      <c r="BT14" s="660"/>
      <c r="BU14" s="660"/>
      <c r="BV14" s="660"/>
      <c r="BW14" s="660"/>
      <c r="BX14" s="660"/>
      <c r="BY14" s="660"/>
      <c r="BZ14" s="660"/>
      <c r="CA14" s="660"/>
      <c r="CB14" s="669"/>
      <c r="CD14" s="674" t="s">
        <v>259</v>
      </c>
      <c r="CE14" s="675"/>
      <c r="CF14" s="675"/>
      <c r="CG14" s="675"/>
      <c r="CH14" s="675"/>
      <c r="CI14" s="675"/>
      <c r="CJ14" s="675"/>
      <c r="CK14" s="675"/>
      <c r="CL14" s="675"/>
      <c r="CM14" s="675"/>
      <c r="CN14" s="675"/>
      <c r="CO14" s="675"/>
      <c r="CP14" s="675"/>
      <c r="CQ14" s="676"/>
      <c r="CR14" s="659">
        <v>1309449</v>
      </c>
      <c r="CS14" s="660"/>
      <c r="CT14" s="660"/>
      <c r="CU14" s="660"/>
      <c r="CV14" s="660"/>
      <c r="CW14" s="660"/>
      <c r="CX14" s="660"/>
      <c r="CY14" s="661"/>
      <c r="CZ14" s="662">
        <v>3.9</v>
      </c>
      <c r="DA14" s="662"/>
      <c r="DB14" s="662"/>
      <c r="DC14" s="662"/>
      <c r="DD14" s="668">
        <v>213416</v>
      </c>
      <c r="DE14" s="660"/>
      <c r="DF14" s="660"/>
      <c r="DG14" s="660"/>
      <c r="DH14" s="660"/>
      <c r="DI14" s="660"/>
      <c r="DJ14" s="660"/>
      <c r="DK14" s="660"/>
      <c r="DL14" s="660"/>
      <c r="DM14" s="660"/>
      <c r="DN14" s="660"/>
      <c r="DO14" s="660"/>
      <c r="DP14" s="661"/>
      <c r="DQ14" s="668">
        <v>1151294</v>
      </c>
      <c r="DR14" s="660"/>
      <c r="DS14" s="660"/>
      <c r="DT14" s="660"/>
      <c r="DU14" s="660"/>
      <c r="DV14" s="660"/>
      <c r="DW14" s="660"/>
      <c r="DX14" s="660"/>
      <c r="DY14" s="660"/>
      <c r="DZ14" s="660"/>
      <c r="EA14" s="660"/>
      <c r="EB14" s="660"/>
      <c r="EC14" s="669"/>
    </row>
    <row r="15" spans="2:143" ht="11.25" customHeight="1">
      <c r="B15" s="656" t="s">
        <v>260</v>
      </c>
      <c r="C15" s="657"/>
      <c r="D15" s="657"/>
      <c r="E15" s="657"/>
      <c r="F15" s="657"/>
      <c r="G15" s="657"/>
      <c r="H15" s="657"/>
      <c r="I15" s="657"/>
      <c r="J15" s="657"/>
      <c r="K15" s="657"/>
      <c r="L15" s="657"/>
      <c r="M15" s="657"/>
      <c r="N15" s="657"/>
      <c r="O15" s="657"/>
      <c r="P15" s="657"/>
      <c r="Q15" s="658"/>
      <c r="R15" s="659">
        <v>117207</v>
      </c>
      <c r="S15" s="660"/>
      <c r="T15" s="660"/>
      <c r="U15" s="660"/>
      <c r="V15" s="660"/>
      <c r="W15" s="660"/>
      <c r="X15" s="660"/>
      <c r="Y15" s="661"/>
      <c r="Z15" s="662">
        <v>0.3</v>
      </c>
      <c r="AA15" s="662"/>
      <c r="AB15" s="662"/>
      <c r="AC15" s="662"/>
      <c r="AD15" s="663">
        <v>117207</v>
      </c>
      <c r="AE15" s="663"/>
      <c r="AF15" s="663"/>
      <c r="AG15" s="663"/>
      <c r="AH15" s="663"/>
      <c r="AI15" s="663"/>
      <c r="AJ15" s="663"/>
      <c r="AK15" s="663"/>
      <c r="AL15" s="664">
        <v>0.6</v>
      </c>
      <c r="AM15" s="665"/>
      <c r="AN15" s="665"/>
      <c r="AO15" s="666"/>
      <c r="AP15" s="656" t="s">
        <v>261</v>
      </c>
      <c r="AQ15" s="657"/>
      <c r="AR15" s="657"/>
      <c r="AS15" s="657"/>
      <c r="AT15" s="657"/>
      <c r="AU15" s="657"/>
      <c r="AV15" s="657"/>
      <c r="AW15" s="657"/>
      <c r="AX15" s="657"/>
      <c r="AY15" s="657"/>
      <c r="AZ15" s="657"/>
      <c r="BA15" s="657"/>
      <c r="BB15" s="657"/>
      <c r="BC15" s="657"/>
      <c r="BD15" s="657"/>
      <c r="BE15" s="657"/>
      <c r="BF15" s="658"/>
      <c r="BG15" s="659">
        <v>315558</v>
      </c>
      <c r="BH15" s="660"/>
      <c r="BI15" s="660"/>
      <c r="BJ15" s="660"/>
      <c r="BK15" s="660"/>
      <c r="BL15" s="660"/>
      <c r="BM15" s="660"/>
      <c r="BN15" s="661"/>
      <c r="BO15" s="662">
        <v>6.1</v>
      </c>
      <c r="BP15" s="662"/>
      <c r="BQ15" s="662"/>
      <c r="BR15" s="662"/>
      <c r="BS15" s="668" t="s">
        <v>234</v>
      </c>
      <c r="BT15" s="660"/>
      <c r="BU15" s="660"/>
      <c r="BV15" s="660"/>
      <c r="BW15" s="660"/>
      <c r="BX15" s="660"/>
      <c r="BY15" s="660"/>
      <c r="BZ15" s="660"/>
      <c r="CA15" s="660"/>
      <c r="CB15" s="669"/>
      <c r="CD15" s="674" t="s">
        <v>262</v>
      </c>
      <c r="CE15" s="675"/>
      <c r="CF15" s="675"/>
      <c r="CG15" s="675"/>
      <c r="CH15" s="675"/>
      <c r="CI15" s="675"/>
      <c r="CJ15" s="675"/>
      <c r="CK15" s="675"/>
      <c r="CL15" s="675"/>
      <c r="CM15" s="675"/>
      <c r="CN15" s="675"/>
      <c r="CO15" s="675"/>
      <c r="CP15" s="675"/>
      <c r="CQ15" s="676"/>
      <c r="CR15" s="659">
        <v>3198565</v>
      </c>
      <c r="CS15" s="660"/>
      <c r="CT15" s="660"/>
      <c r="CU15" s="660"/>
      <c r="CV15" s="660"/>
      <c r="CW15" s="660"/>
      <c r="CX15" s="660"/>
      <c r="CY15" s="661"/>
      <c r="CZ15" s="662">
        <v>9.5</v>
      </c>
      <c r="DA15" s="662"/>
      <c r="DB15" s="662"/>
      <c r="DC15" s="662"/>
      <c r="DD15" s="668">
        <v>900042</v>
      </c>
      <c r="DE15" s="660"/>
      <c r="DF15" s="660"/>
      <c r="DG15" s="660"/>
      <c r="DH15" s="660"/>
      <c r="DI15" s="660"/>
      <c r="DJ15" s="660"/>
      <c r="DK15" s="660"/>
      <c r="DL15" s="660"/>
      <c r="DM15" s="660"/>
      <c r="DN15" s="660"/>
      <c r="DO15" s="660"/>
      <c r="DP15" s="661"/>
      <c r="DQ15" s="668">
        <v>2093501</v>
      </c>
      <c r="DR15" s="660"/>
      <c r="DS15" s="660"/>
      <c r="DT15" s="660"/>
      <c r="DU15" s="660"/>
      <c r="DV15" s="660"/>
      <c r="DW15" s="660"/>
      <c r="DX15" s="660"/>
      <c r="DY15" s="660"/>
      <c r="DZ15" s="660"/>
      <c r="EA15" s="660"/>
      <c r="EB15" s="660"/>
      <c r="EC15" s="669"/>
    </row>
    <row r="16" spans="2:143" ht="11.25" customHeight="1">
      <c r="B16" s="656" t="s">
        <v>263</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245</v>
      </c>
      <c r="AE16" s="663"/>
      <c r="AF16" s="663"/>
      <c r="AG16" s="663"/>
      <c r="AH16" s="663"/>
      <c r="AI16" s="663"/>
      <c r="AJ16" s="663"/>
      <c r="AK16" s="663"/>
      <c r="AL16" s="664" t="s">
        <v>124</v>
      </c>
      <c r="AM16" s="665"/>
      <c r="AN16" s="665"/>
      <c r="AO16" s="666"/>
      <c r="AP16" s="656" t="s">
        <v>264</v>
      </c>
      <c r="AQ16" s="657"/>
      <c r="AR16" s="657"/>
      <c r="AS16" s="657"/>
      <c r="AT16" s="657"/>
      <c r="AU16" s="657"/>
      <c r="AV16" s="657"/>
      <c r="AW16" s="657"/>
      <c r="AX16" s="657"/>
      <c r="AY16" s="657"/>
      <c r="AZ16" s="657"/>
      <c r="BA16" s="657"/>
      <c r="BB16" s="657"/>
      <c r="BC16" s="657"/>
      <c r="BD16" s="657"/>
      <c r="BE16" s="657"/>
      <c r="BF16" s="658"/>
      <c r="BG16" s="659">
        <v>183</v>
      </c>
      <c r="BH16" s="660"/>
      <c r="BI16" s="660"/>
      <c r="BJ16" s="660"/>
      <c r="BK16" s="660"/>
      <c r="BL16" s="660"/>
      <c r="BM16" s="660"/>
      <c r="BN16" s="661"/>
      <c r="BO16" s="662">
        <v>0</v>
      </c>
      <c r="BP16" s="662"/>
      <c r="BQ16" s="662"/>
      <c r="BR16" s="662"/>
      <c r="BS16" s="668" t="s">
        <v>124</v>
      </c>
      <c r="BT16" s="660"/>
      <c r="BU16" s="660"/>
      <c r="BV16" s="660"/>
      <c r="BW16" s="660"/>
      <c r="BX16" s="660"/>
      <c r="BY16" s="660"/>
      <c r="BZ16" s="660"/>
      <c r="CA16" s="660"/>
      <c r="CB16" s="669"/>
      <c r="CD16" s="674" t="s">
        <v>265</v>
      </c>
      <c r="CE16" s="675"/>
      <c r="CF16" s="675"/>
      <c r="CG16" s="675"/>
      <c r="CH16" s="675"/>
      <c r="CI16" s="675"/>
      <c r="CJ16" s="675"/>
      <c r="CK16" s="675"/>
      <c r="CL16" s="675"/>
      <c r="CM16" s="675"/>
      <c r="CN16" s="675"/>
      <c r="CO16" s="675"/>
      <c r="CP16" s="675"/>
      <c r="CQ16" s="676"/>
      <c r="CR16" s="659">
        <v>592635</v>
      </c>
      <c r="CS16" s="660"/>
      <c r="CT16" s="660"/>
      <c r="CU16" s="660"/>
      <c r="CV16" s="660"/>
      <c r="CW16" s="660"/>
      <c r="CX16" s="660"/>
      <c r="CY16" s="661"/>
      <c r="CZ16" s="662">
        <v>1.8</v>
      </c>
      <c r="DA16" s="662"/>
      <c r="DB16" s="662"/>
      <c r="DC16" s="662"/>
      <c r="DD16" s="668" t="s">
        <v>234</v>
      </c>
      <c r="DE16" s="660"/>
      <c r="DF16" s="660"/>
      <c r="DG16" s="660"/>
      <c r="DH16" s="660"/>
      <c r="DI16" s="660"/>
      <c r="DJ16" s="660"/>
      <c r="DK16" s="660"/>
      <c r="DL16" s="660"/>
      <c r="DM16" s="660"/>
      <c r="DN16" s="660"/>
      <c r="DO16" s="660"/>
      <c r="DP16" s="661"/>
      <c r="DQ16" s="668">
        <v>468940</v>
      </c>
      <c r="DR16" s="660"/>
      <c r="DS16" s="660"/>
      <c r="DT16" s="660"/>
      <c r="DU16" s="660"/>
      <c r="DV16" s="660"/>
      <c r="DW16" s="660"/>
      <c r="DX16" s="660"/>
      <c r="DY16" s="660"/>
      <c r="DZ16" s="660"/>
      <c r="EA16" s="660"/>
      <c r="EB16" s="660"/>
      <c r="EC16" s="669"/>
    </row>
    <row r="17" spans="2:133" ht="11.25" customHeight="1">
      <c r="B17" s="656" t="s">
        <v>266</v>
      </c>
      <c r="C17" s="657"/>
      <c r="D17" s="657"/>
      <c r="E17" s="657"/>
      <c r="F17" s="657"/>
      <c r="G17" s="657"/>
      <c r="H17" s="657"/>
      <c r="I17" s="657"/>
      <c r="J17" s="657"/>
      <c r="K17" s="657"/>
      <c r="L17" s="657"/>
      <c r="M17" s="657"/>
      <c r="N17" s="657"/>
      <c r="O17" s="657"/>
      <c r="P17" s="657"/>
      <c r="Q17" s="658"/>
      <c r="R17" s="659">
        <v>16567</v>
      </c>
      <c r="S17" s="660"/>
      <c r="T17" s="660"/>
      <c r="U17" s="660"/>
      <c r="V17" s="660"/>
      <c r="W17" s="660"/>
      <c r="X17" s="660"/>
      <c r="Y17" s="661"/>
      <c r="Z17" s="662">
        <v>0</v>
      </c>
      <c r="AA17" s="662"/>
      <c r="AB17" s="662"/>
      <c r="AC17" s="662"/>
      <c r="AD17" s="663">
        <v>16567</v>
      </c>
      <c r="AE17" s="663"/>
      <c r="AF17" s="663"/>
      <c r="AG17" s="663"/>
      <c r="AH17" s="663"/>
      <c r="AI17" s="663"/>
      <c r="AJ17" s="663"/>
      <c r="AK17" s="663"/>
      <c r="AL17" s="664">
        <v>0.1</v>
      </c>
      <c r="AM17" s="665"/>
      <c r="AN17" s="665"/>
      <c r="AO17" s="666"/>
      <c r="AP17" s="656" t="s">
        <v>267</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234</v>
      </c>
      <c r="BT17" s="660"/>
      <c r="BU17" s="660"/>
      <c r="BV17" s="660"/>
      <c r="BW17" s="660"/>
      <c r="BX17" s="660"/>
      <c r="BY17" s="660"/>
      <c r="BZ17" s="660"/>
      <c r="CA17" s="660"/>
      <c r="CB17" s="669"/>
      <c r="CD17" s="674" t="s">
        <v>268</v>
      </c>
      <c r="CE17" s="675"/>
      <c r="CF17" s="675"/>
      <c r="CG17" s="675"/>
      <c r="CH17" s="675"/>
      <c r="CI17" s="675"/>
      <c r="CJ17" s="675"/>
      <c r="CK17" s="675"/>
      <c r="CL17" s="675"/>
      <c r="CM17" s="675"/>
      <c r="CN17" s="675"/>
      <c r="CO17" s="675"/>
      <c r="CP17" s="675"/>
      <c r="CQ17" s="676"/>
      <c r="CR17" s="659">
        <v>4595571</v>
      </c>
      <c r="CS17" s="660"/>
      <c r="CT17" s="660"/>
      <c r="CU17" s="660"/>
      <c r="CV17" s="660"/>
      <c r="CW17" s="660"/>
      <c r="CX17" s="660"/>
      <c r="CY17" s="661"/>
      <c r="CZ17" s="662">
        <v>13.6</v>
      </c>
      <c r="DA17" s="662"/>
      <c r="DB17" s="662"/>
      <c r="DC17" s="662"/>
      <c r="DD17" s="668" t="s">
        <v>234</v>
      </c>
      <c r="DE17" s="660"/>
      <c r="DF17" s="660"/>
      <c r="DG17" s="660"/>
      <c r="DH17" s="660"/>
      <c r="DI17" s="660"/>
      <c r="DJ17" s="660"/>
      <c r="DK17" s="660"/>
      <c r="DL17" s="660"/>
      <c r="DM17" s="660"/>
      <c r="DN17" s="660"/>
      <c r="DO17" s="660"/>
      <c r="DP17" s="661"/>
      <c r="DQ17" s="668">
        <v>4531090</v>
      </c>
      <c r="DR17" s="660"/>
      <c r="DS17" s="660"/>
      <c r="DT17" s="660"/>
      <c r="DU17" s="660"/>
      <c r="DV17" s="660"/>
      <c r="DW17" s="660"/>
      <c r="DX17" s="660"/>
      <c r="DY17" s="660"/>
      <c r="DZ17" s="660"/>
      <c r="EA17" s="660"/>
      <c r="EB17" s="660"/>
      <c r="EC17" s="669"/>
    </row>
    <row r="18" spans="2:133" ht="11.25" customHeight="1">
      <c r="B18" s="656" t="s">
        <v>269</v>
      </c>
      <c r="C18" s="657"/>
      <c r="D18" s="657"/>
      <c r="E18" s="657"/>
      <c r="F18" s="657"/>
      <c r="G18" s="657"/>
      <c r="H18" s="657"/>
      <c r="I18" s="657"/>
      <c r="J18" s="657"/>
      <c r="K18" s="657"/>
      <c r="L18" s="657"/>
      <c r="M18" s="657"/>
      <c r="N18" s="657"/>
      <c r="O18" s="657"/>
      <c r="P18" s="657"/>
      <c r="Q18" s="658"/>
      <c r="R18" s="659">
        <v>14377100</v>
      </c>
      <c r="S18" s="660"/>
      <c r="T18" s="660"/>
      <c r="U18" s="660"/>
      <c r="V18" s="660"/>
      <c r="W18" s="660"/>
      <c r="X18" s="660"/>
      <c r="Y18" s="661"/>
      <c r="Z18" s="662">
        <v>41.3</v>
      </c>
      <c r="AA18" s="662"/>
      <c r="AB18" s="662"/>
      <c r="AC18" s="662"/>
      <c r="AD18" s="663">
        <v>12848812</v>
      </c>
      <c r="AE18" s="663"/>
      <c r="AF18" s="663"/>
      <c r="AG18" s="663"/>
      <c r="AH18" s="663"/>
      <c r="AI18" s="663"/>
      <c r="AJ18" s="663"/>
      <c r="AK18" s="663"/>
      <c r="AL18" s="664">
        <v>65.099999999999994</v>
      </c>
      <c r="AM18" s="665"/>
      <c r="AN18" s="665"/>
      <c r="AO18" s="666"/>
      <c r="AP18" s="656" t="s">
        <v>270</v>
      </c>
      <c r="AQ18" s="657"/>
      <c r="AR18" s="657"/>
      <c r="AS18" s="657"/>
      <c r="AT18" s="657"/>
      <c r="AU18" s="657"/>
      <c r="AV18" s="657"/>
      <c r="AW18" s="657"/>
      <c r="AX18" s="657"/>
      <c r="AY18" s="657"/>
      <c r="AZ18" s="657"/>
      <c r="BA18" s="657"/>
      <c r="BB18" s="657"/>
      <c r="BC18" s="657"/>
      <c r="BD18" s="657"/>
      <c r="BE18" s="657"/>
      <c r="BF18" s="658"/>
      <c r="BG18" s="659" t="s">
        <v>245</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271</v>
      </c>
      <c r="CE18" s="675"/>
      <c r="CF18" s="675"/>
      <c r="CG18" s="675"/>
      <c r="CH18" s="675"/>
      <c r="CI18" s="675"/>
      <c r="CJ18" s="675"/>
      <c r="CK18" s="675"/>
      <c r="CL18" s="675"/>
      <c r="CM18" s="675"/>
      <c r="CN18" s="675"/>
      <c r="CO18" s="675"/>
      <c r="CP18" s="675"/>
      <c r="CQ18" s="676"/>
      <c r="CR18" s="659" t="s">
        <v>234</v>
      </c>
      <c r="CS18" s="660"/>
      <c r="CT18" s="660"/>
      <c r="CU18" s="660"/>
      <c r="CV18" s="660"/>
      <c r="CW18" s="660"/>
      <c r="CX18" s="660"/>
      <c r="CY18" s="661"/>
      <c r="CZ18" s="662" t="s">
        <v>234</v>
      </c>
      <c r="DA18" s="662"/>
      <c r="DB18" s="662"/>
      <c r="DC18" s="662"/>
      <c r="DD18" s="668" t="s">
        <v>234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c r="B19" s="656" t="s">
        <v>272</v>
      </c>
      <c r="C19" s="657"/>
      <c r="D19" s="657"/>
      <c r="E19" s="657"/>
      <c r="F19" s="657"/>
      <c r="G19" s="657"/>
      <c r="H19" s="657"/>
      <c r="I19" s="657"/>
      <c r="J19" s="657"/>
      <c r="K19" s="657"/>
      <c r="L19" s="657"/>
      <c r="M19" s="657"/>
      <c r="N19" s="657"/>
      <c r="O19" s="657"/>
      <c r="P19" s="657"/>
      <c r="Q19" s="658"/>
      <c r="R19" s="659">
        <v>12848812</v>
      </c>
      <c r="S19" s="660"/>
      <c r="T19" s="660"/>
      <c r="U19" s="660"/>
      <c r="V19" s="660"/>
      <c r="W19" s="660"/>
      <c r="X19" s="660"/>
      <c r="Y19" s="661"/>
      <c r="Z19" s="662">
        <v>36.9</v>
      </c>
      <c r="AA19" s="662"/>
      <c r="AB19" s="662"/>
      <c r="AC19" s="662"/>
      <c r="AD19" s="663">
        <v>12848812</v>
      </c>
      <c r="AE19" s="663"/>
      <c r="AF19" s="663"/>
      <c r="AG19" s="663"/>
      <c r="AH19" s="663"/>
      <c r="AI19" s="663"/>
      <c r="AJ19" s="663"/>
      <c r="AK19" s="663"/>
      <c r="AL19" s="664">
        <v>65.099999999999994</v>
      </c>
      <c r="AM19" s="665"/>
      <c r="AN19" s="665"/>
      <c r="AO19" s="666"/>
      <c r="AP19" s="656" t="s">
        <v>273</v>
      </c>
      <c r="AQ19" s="657"/>
      <c r="AR19" s="657"/>
      <c r="AS19" s="657"/>
      <c r="AT19" s="657"/>
      <c r="AU19" s="657"/>
      <c r="AV19" s="657"/>
      <c r="AW19" s="657"/>
      <c r="AX19" s="657"/>
      <c r="AY19" s="657"/>
      <c r="AZ19" s="657"/>
      <c r="BA19" s="657"/>
      <c r="BB19" s="657"/>
      <c r="BC19" s="657"/>
      <c r="BD19" s="657"/>
      <c r="BE19" s="657"/>
      <c r="BF19" s="658"/>
      <c r="BG19" s="659">
        <v>52588</v>
      </c>
      <c r="BH19" s="660"/>
      <c r="BI19" s="660"/>
      <c r="BJ19" s="660"/>
      <c r="BK19" s="660"/>
      <c r="BL19" s="660"/>
      <c r="BM19" s="660"/>
      <c r="BN19" s="661"/>
      <c r="BO19" s="662">
        <v>1</v>
      </c>
      <c r="BP19" s="662"/>
      <c r="BQ19" s="662"/>
      <c r="BR19" s="662"/>
      <c r="BS19" s="668" t="s">
        <v>124</v>
      </c>
      <c r="BT19" s="660"/>
      <c r="BU19" s="660"/>
      <c r="BV19" s="660"/>
      <c r="BW19" s="660"/>
      <c r="BX19" s="660"/>
      <c r="BY19" s="660"/>
      <c r="BZ19" s="660"/>
      <c r="CA19" s="660"/>
      <c r="CB19" s="669"/>
      <c r="CD19" s="674" t="s">
        <v>274</v>
      </c>
      <c r="CE19" s="675"/>
      <c r="CF19" s="675"/>
      <c r="CG19" s="675"/>
      <c r="CH19" s="675"/>
      <c r="CI19" s="675"/>
      <c r="CJ19" s="675"/>
      <c r="CK19" s="675"/>
      <c r="CL19" s="675"/>
      <c r="CM19" s="675"/>
      <c r="CN19" s="675"/>
      <c r="CO19" s="675"/>
      <c r="CP19" s="675"/>
      <c r="CQ19" s="676"/>
      <c r="CR19" s="659" t="s">
        <v>234</v>
      </c>
      <c r="CS19" s="660"/>
      <c r="CT19" s="660"/>
      <c r="CU19" s="660"/>
      <c r="CV19" s="660"/>
      <c r="CW19" s="660"/>
      <c r="CX19" s="660"/>
      <c r="CY19" s="661"/>
      <c r="CZ19" s="662" t="s">
        <v>234</v>
      </c>
      <c r="DA19" s="662"/>
      <c r="DB19" s="662"/>
      <c r="DC19" s="662"/>
      <c r="DD19" s="668" t="s">
        <v>234</v>
      </c>
      <c r="DE19" s="660"/>
      <c r="DF19" s="660"/>
      <c r="DG19" s="660"/>
      <c r="DH19" s="660"/>
      <c r="DI19" s="660"/>
      <c r="DJ19" s="660"/>
      <c r="DK19" s="660"/>
      <c r="DL19" s="660"/>
      <c r="DM19" s="660"/>
      <c r="DN19" s="660"/>
      <c r="DO19" s="660"/>
      <c r="DP19" s="661"/>
      <c r="DQ19" s="668" t="s">
        <v>234</v>
      </c>
      <c r="DR19" s="660"/>
      <c r="DS19" s="660"/>
      <c r="DT19" s="660"/>
      <c r="DU19" s="660"/>
      <c r="DV19" s="660"/>
      <c r="DW19" s="660"/>
      <c r="DX19" s="660"/>
      <c r="DY19" s="660"/>
      <c r="DZ19" s="660"/>
      <c r="EA19" s="660"/>
      <c r="EB19" s="660"/>
      <c r="EC19" s="669"/>
    </row>
    <row r="20" spans="2:133" ht="11.25" customHeight="1">
      <c r="B20" s="656" t="s">
        <v>275</v>
      </c>
      <c r="C20" s="657"/>
      <c r="D20" s="657"/>
      <c r="E20" s="657"/>
      <c r="F20" s="657"/>
      <c r="G20" s="657"/>
      <c r="H20" s="657"/>
      <c r="I20" s="657"/>
      <c r="J20" s="657"/>
      <c r="K20" s="657"/>
      <c r="L20" s="657"/>
      <c r="M20" s="657"/>
      <c r="N20" s="657"/>
      <c r="O20" s="657"/>
      <c r="P20" s="657"/>
      <c r="Q20" s="658"/>
      <c r="R20" s="659">
        <v>1528288</v>
      </c>
      <c r="S20" s="660"/>
      <c r="T20" s="660"/>
      <c r="U20" s="660"/>
      <c r="V20" s="660"/>
      <c r="W20" s="660"/>
      <c r="X20" s="660"/>
      <c r="Y20" s="661"/>
      <c r="Z20" s="662">
        <v>4.4000000000000004</v>
      </c>
      <c r="AA20" s="662"/>
      <c r="AB20" s="662"/>
      <c r="AC20" s="662"/>
      <c r="AD20" s="663" t="s">
        <v>124</v>
      </c>
      <c r="AE20" s="663"/>
      <c r="AF20" s="663"/>
      <c r="AG20" s="663"/>
      <c r="AH20" s="663"/>
      <c r="AI20" s="663"/>
      <c r="AJ20" s="663"/>
      <c r="AK20" s="663"/>
      <c r="AL20" s="664" t="s">
        <v>124</v>
      </c>
      <c r="AM20" s="665"/>
      <c r="AN20" s="665"/>
      <c r="AO20" s="666"/>
      <c r="AP20" s="656" t="s">
        <v>276</v>
      </c>
      <c r="AQ20" s="657"/>
      <c r="AR20" s="657"/>
      <c r="AS20" s="657"/>
      <c r="AT20" s="657"/>
      <c r="AU20" s="657"/>
      <c r="AV20" s="657"/>
      <c r="AW20" s="657"/>
      <c r="AX20" s="657"/>
      <c r="AY20" s="657"/>
      <c r="AZ20" s="657"/>
      <c r="BA20" s="657"/>
      <c r="BB20" s="657"/>
      <c r="BC20" s="657"/>
      <c r="BD20" s="657"/>
      <c r="BE20" s="657"/>
      <c r="BF20" s="658"/>
      <c r="BG20" s="659">
        <v>52588</v>
      </c>
      <c r="BH20" s="660"/>
      <c r="BI20" s="660"/>
      <c r="BJ20" s="660"/>
      <c r="BK20" s="660"/>
      <c r="BL20" s="660"/>
      <c r="BM20" s="660"/>
      <c r="BN20" s="661"/>
      <c r="BO20" s="662">
        <v>1</v>
      </c>
      <c r="BP20" s="662"/>
      <c r="BQ20" s="662"/>
      <c r="BR20" s="662"/>
      <c r="BS20" s="668" t="s">
        <v>124</v>
      </c>
      <c r="BT20" s="660"/>
      <c r="BU20" s="660"/>
      <c r="BV20" s="660"/>
      <c r="BW20" s="660"/>
      <c r="BX20" s="660"/>
      <c r="BY20" s="660"/>
      <c r="BZ20" s="660"/>
      <c r="CA20" s="660"/>
      <c r="CB20" s="669"/>
      <c r="CD20" s="674" t="s">
        <v>277</v>
      </c>
      <c r="CE20" s="675"/>
      <c r="CF20" s="675"/>
      <c r="CG20" s="675"/>
      <c r="CH20" s="675"/>
      <c r="CI20" s="675"/>
      <c r="CJ20" s="675"/>
      <c r="CK20" s="675"/>
      <c r="CL20" s="675"/>
      <c r="CM20" s="675"/>
      <c r="CN20" s="675"/>
      <c r="CO20" s="675"/>
      <c r="CP20" s="675"/>
      <c r="CQ20" s="676"/>
      <c r="CR20" s="659">
        <v>33671528</v>
      </c>
      <c r="CS20" s="660"/>
      <c r="CT20" s="660"/>
      <c r="CU20" s="660"/>
      <c r="CV20" s="660"/>
      <c r="CW20" s="660"/>
      <c r="CX20" s="660"/>
      <c r="CY20" s="661"/>
      <c r="CZ20" s="662">
        <v>100</v>
      </c>
      <c r="DA20" s="662"/>
      <c r="DB20" s="662"/>
      <c r="DC20" s="662"/>
      <c r="DD20" s="668">
        <v>3814208</v>
      </c>
      <c r="DE20" s="660"/>
      <c r="DF20" s="660"/>
      <c r="DG20" s="660"/>
      <c r="DH20" s="660"/>
      <c r="DI20" s="660"/>
      <c r="DJ20" s="660"/>
      <c r="DK20" s="660"/>
      <c r="DL20" s="660"/>
      <c r="DM20" s="660"/>
      <c r="DN20" s="660"/>
      <c r="DO20" s="660"/>
      <c r="DP20" s="661"/>
      <c r="DQ20" s="668">
        <v>23339406</v>
      </c>
      <c r="DR20" s="660"/>
      <c r="DS20" s="660"/>
      <c r="DT20" s="660"/>
      <c r="DU20" s="660"/>
      <c r="DV20" s="660"/>
      <c r="DW20" s="660"/>
      <c r="DX20" s="660"/>
      <c r="DY20" s="660"/>
      <c r="DZ20" s="660"/>
      <c r="EA20" s="660"/>
      <c r="EB20" s="660"/>
      <c r="EC20" s="669"/>
    </row>
    <row r="21" spans="2:133" ht="11.25" customHeight="1">
      <c r="B21" s="656" t="s">
        <v>278</v>
      </c>
      <c r="C21" s="657"/>
      <c r="D21" s="657"/>
      <c r="E21" s="657"/>
      <c r="F21" s="657"/>
      <c r="G21" s="657"/>
      <c r="H21" s="657"/>
      <c r="I21" s="657"/>
      <c r="J21" s="657"/>
      <c r="K21" s="657"/>
      <c r="L21" s="657"/>
      <c r="M21" s="657"/>
      <c r="N21" s="657"/>
      <c r="O21" s="657"/>
      <c r="P21" s="657"/>
      <c r="Q21" s="658"/>
      <c r="R21" s="659" t="s">
        <v>234</v>
      </c>
      <c r="S21" s="660"/>
      <c r="T21" s="660"/>
      <c r="U21" s="660"/>
      <c r="V21" s="660"/>
      <c r="W21" s="660"/>
      <c r="X21" s="660"/>
      <c r="Y21" s="661"/>
      <c r="Z21" s="662" t="s">
        <v>234</v>
      </c>
      <c r="AA21" s="662"/>
      <c r="AB21" s="662"/>
      <c r="AC21" s="662"/>
      <c r="AD21" s="663" t="s">
        <v>234</v>
      </c>
      <c r="AE21" s="663"/>
      <c r="AF21" s="663"/>
      <c r="AG21" s="663"/>
      <c r="AH21" s="663"/>
      <c r="AI21" s="663"/>
      <c r="AJ21" s="663"/>
      <c r="AK21" s="663"/>
      <c r="AL21" s="664" t="s">
        <v>234</v>
      </c>
      <c r="AM21" s="665"/>
      <c r="AN21" s="665"/>
      <c r="AO21" s="666"/>
      <c r="AP21" s="677" t="s">
        <v>279</v>
      </c>
      <c r="AQ21" s="678"/>
      <c r="AR21" s="678"/>
      <c r="AS21" s="678"/>
      <c r="AT21" s="678"/>
      <c r="AU21" s="678"/>
      <c r="AV21" s="678"/>
      <c r="AW21" s="678"/>
      <c r="AX21" s="678"/>
      <c r="AY21" s="678"/>
      <c r="AZ21" s="678"/>
      <c r="BA21" s="678"/>
      <c r="BB21" s="678"/>
      <c r="BC21" s="678"/>
      <c r="BD21" s="678"/>
      <c r="BE21" s="678"/>
      <c r="BF21" s="679"/>
      <c r="BG21" s="659">
        <v>52584</v>
      </c>
      <c r="BH21" s="660"/>
      <c r="BI21" s="660"/>
      <c r="BJ21" s="660"/>
      <c r="BK21" s="660"/>
      <c r="BL21" s="660"/>
      <c r="BM21" s="660"/>
      <c r="BN21" s="661"/>
      <c r="BO21" s="662">
        <v>1</v>
      </c>
      <c r="BP21" s="662"/>
      <c r="BQ21" s="662"/>
      <c r="BR21" s="662"/>
      <c r="BS21" s="668" t="s">
        <v>234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280</v>
      </c>
      <c r="C22" s="657"/>
      <c r="D22" s="657"/>
      <c r="E22" s="657"/>
      <c r="F22" s="657"/>
      <c r="G22" s="657"/>
      <c r="H22" s="657"/>
      <c r="I22" s="657"/>
      <c r="J22" s="657"/>
      <c r="K22" s="657"/>
      <c r="L22" s="657"/>
      <c r="M22" s="657"/>
      <c r="N22" s="657"/>
      <c r="O22" s="657"/>
      <c r="P22" s="657"/>
      <c r="Q22" s="658"/>
      <c r="R22" s="659">
        <v>20987201</v>
      </c>
      <c r="S22" s="660"/>
      <c r="T22" s="660"/>
      <c r="U22" s="660"/>
      <c r="V22" s="660"/>
      <c r="W22" s="660"/>
      <c r="X22" s="660"/>
      <c r="Y22" s="661"/>
      <c r="Z22" s="662">
        <v>60.3</v>
      </c>
      <c r="AA22" s="662"/>
      <c r="AB22" s="662"/>
      <c r="AC22" s="662"/>
      <c r="AD22" s="663">
        <v>19458909</v>
      </c>
      <c r="AE22" s="663"/>
      <c r="AF22" s="663"/>
      <c r="AG22" s="663"/>
      <c r="AH22" s="663"/>
      <c r="AI22" s="663"/>
      <c r="AJ22" s="663"/>
      <c r="AK22" s="663"/>
      <c r="AL22" s="664">
        <v>98.6</v>
      </c>
      <c r="AM22" s="665"/>
      <c r="AN22" s="665"/>
      <c r="AO22" s="666"/>
      <c r="AP22" s="677" t="s">
        <v>281</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282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283</v>
      </c>
      <c r="C23" s="657"/>
      <c r="D23" s="657"/>
      <c r="E23" s="657"/>
      <c r="F23" s="657"/>
      <c r="G23" s="657"/>
      <c r="H23" s="657"/>
      <c r="I23" s="657"/>
      <c r="J23" s="657"/>
      <c r="K23" s="657"/>
      <c r="L23" s="657"/>
      <c r="M23" s="657"/>
      <c r="N23" s="657"/>
      <c r="O23" s="657"/>
      <c r="P23" s="657"/>
      <c r="Q23" s="658"/>
      <c r="R23" s="659">
        <v>7098</v>
      </c>
      <c r="S23" s="660"/>
      <c r="T23" s="660"/>
      <c r="U23" s="660"/>
      <c r="V23" s="660"/>
      <c r="W23" s="660"/>
      <c r="X23" s="660"/>
      <c r="Y23" s="661"/>
      <c r="Z23" s="662">
        <v>0</v>
      </c>
      <c r="AA23" s="662"/>
      <c r="AB23" s="662"/>
      <c r="AC23" s="662"/>
      <c r="AD23" s="663">
        <v>7098</v>
      </c>
      <c r="AE23" s="663"/>
      <c r="AF23" s="663"/>
      <c r="AG23" s="663"/>
      <c r="AH23" s="663"/>
      <c r="AI23" s="663"/>
      <c r="AJ23" s="663"/>
      <c r="AK23" s="663"/>
      <c r="AL23" s="664">
        <v>0</v>
      </c>
      <c r="AM23" s="665"/>
      <c r="AN23" s="665"/>
      <c r="AO23" s="666"/>
      <c r="AP23" s="677" t="s">
        <v>284</v>
      </c>
      <c r="AQ23" s="678"/>
      <c r="AR23" s="678"/>
      <c r="AS23" s="678"/>
      <c r="AT23" s="678"/>
      <c r="AU23" s="678"/>
      <c r="AV23" s="678"/>
      <c r="AW23" s="678"/>
      <c r="AX23" s="678"/>
      <c r="AY23" s="678"/>
      <c r="AZ23" s="678"/>
      <c r="BA23" s="678"/>
      <c r="BB23" s="678"/>
      <c r="BC23" s="678"/>
      <c r="BD23" s="678"/>
      <c r="BE23" s="678"/>
      <c r="BF23" s="679"/>
      <c r="BG23" s="659">
        <v>4</v>
      </c>
      <c r="BH23" s="660"/>
      <c r="BI23" s="660"/>
      <c r="BJ23" s="660"/>
      <c r="BK23" s="660"/>
      <c r="BL23" s="660"/>
      <c r="BM23" s="660"/>
      <c r="BN23" s="661"/>
      <c r="BO23" s="662">
        <v>0</v>
      </c>
      <c r="BP23" s="662"/>
      <c r="BQ23" s="662"/>
      <c r="BR23" s="662"/>
      <c r="BS23" s="668" t="s">
        <v>245</v>
      </c>
      <c r="BT23" s="660"/>
      <c r="BU23" s="660"/>
      <c r="BV23" s="660"/>
      <c r="BW23" s="660"/>
      <c r="BX23" s="660"/>
      <c r="BY23" s="660"/>
      <c r="BZ23" s="660"/>
      <c r="CA23" s="660"/>
      <c r="CB23" s="669"/>
      <c r="CD23" s="641" t="s">
        <v>222</v>
      </c>
      <c r="CE23" s="642"/>
      <c r="CF23" s="642"/>
      <c r="CG23" s="642"/>
      <c r="CH23" s="642"/>
      <c r="CI23" s="642"/>
      <c r="CJ23" s="642"/>
      <c r="CK23" s="642"/>
      <c r="CL23" s="642"/>
      <c r="CM23" s="642"/>
      <c r="CN23" s="642"/>
      <c r="CO23" s="642"/>
      <c r="CP23" s="642"/>
      <c r="CQ23" s="643"/>
      <c r="CR23" s="641" t="s">
        <v>285</v>
      </c>
      <c r="CS23" s="642"/>
      <c r="CT23" s="642"/>
      <c r="CU23" s="642"/>
      <c r="CV23" s="642"/>
      <c r="CW23" s="642"/>
      <c r="CX23" s="642"/>
      <c r="CY23" s="643"/>
      <c r="CZ23" s="641" t="s">
        <v>286</v>
      </c>
      <c r="DA23" s="642"/>
      <c r="DB23" s="642"/>
      <c r="DC23" s="643"/>
      <c r="DD23" s="641" t="s">
        <v>287</v>
      </c>
      <c r="DE23" s="642"/>
      <c r="DF23" s="642"/>
      <c r="DG23" s="642"/>
      <c r="DH23" s="642"/>
      <c r="DI23" s="642"/>
      <c r="DJ23" s="642"/>
      <c r="DK23" s="643"/>
      <c r="DL23" s="689" t="s">
        <v>288</v>
      </c>
      <c r="DM23" s="690"/>
      <c r="DN23" s="690"/>
      <c r="DO23" s="690"/>
      <c r="DP23" s="690"/>
      <c r="DQ23" s="690"/>
      <c r="DR23" s="690"/>
      <c r="DS23" s="690"/>
      <c r="DT23" s="690"/>
      <c r="DU23" s="690"/>
      <c r="DV23" s="691"/>
      <c r="DW23" s="641" t="s">
        <v>289</v>
      </c>
      <c r="DX23" s="642"/>
      <c r="DY23" s="642"/>
      <c r="DZ23" s="642"/>
      <c r="EA23" s="642"/>
      <c r="EB23" s="642"/>
      <c r="EC23" s="643"/>
    </row>
    <row r="24" spans="2:133" ht="11.25" customHeight="1">
      <c r="B24" s="656" t="s">
        <v>290</v>
      </c>
      <c r="C24" s="657"/>
      <c r="D24" s="657"/>
      <c r="E24" s="657"/>
      <c r="F24" s="657"/>
      <c r="G24" s="657"/>
      <c r="H24" s="657"/>
      <c r="I24" s="657"/>
      <c r="J24" s="657"/>
      <c r="K24" s="657"/>
      <c r="L24" s="657"/>
      <c r="M24" s="657"/>
      <c r="N24" s="657"/>
      <c r="O24" s="657"/>
      <c r="P24" s="657"/>
      <c r="Q24" s="658"/>
      <c r="R24" s="659">
        <v>185014</v>
      </c>
      <c r="S24" s="660"/>
      <c r="T24" s="660"/>
      <c r="U24" s="660"/>
      <c r="V24" s="660"/>
      <c r="W24" s="660"/>
      <c r="X24" s="660"/>
      <c r="Y24" s="661"/>
      <c r="Z24" s="662">
        <v>0.5</v>
      </c>
      <c r="AA24" s="662"/>
      <c r="AB24" s="662"/>
      <c r="AC24" s="662"/>
      <c r="AD24" s="663" t="s">
        <v>234</v>
      </c>
      <c r="AE24" s="663"/>
      <c r="AF24" s="663"/>
      <c r="AG24" s="663"/>
      <c r="AH24" s="663"/>
      <c r="AI24" s="663"/>
      <c r="AJ24" s="663"/>
      <c r="AK24" s="663"/>
      <c r="AL24" s="664" t="s">
        <v>124</v>
      </c>
      <c r="AM24" s="665"/>
      <c r="AN24" s="665"/>
      <c r="AO24" s="666"/>
      <c r="AP24" s="677" t="s">
        <v>291</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234</v>
      </c>
      <c r="BP24" s="662"/>
      <c r="BQ24" s="662"/>
      <c r="BR24" s="662"/>
      <c r="BS24" s="668" t="s">
        <v>234</v>
      </c>
      <c r="BT24" s="660"/>
      <c r="BU24" s="660"/>
      <c r="BV24" s="660"/>
      <c r="BW24" s="660"/>
      <c r="BX24" s="660"/>
      <c r="BY24" s="660"/>
      <c r="BZ24" s="660"/>
      <c r="CA24" s="660"/>
      <c r="CB24" s="669"/>
      <c r="CD24" s="670" t="s">
        <v>292</v>
      </c>
      <c r="CE24" s="671"/>
      <c r="CF24" s="671"/>
      <c r="CG24" s="671"/>
      <c r="CH24" s="671"/>
      <c r="CI24" s="671"/>
      <c r="CJ24" s="671"/>
      <c r="CK24" s="671"/>
      <c r="CL24" s="671"/>
      <c r="CM24" s="671"/>
      <c r="CN24" s="671"/>
      <c r="CO24" s="671"/>
      <c r="CP24" s="671"/>
      <c r="CQ24" s="672"/>
      <c r="CR24" s="648">
        <v>15150413</v>
      </c>
      <c r="CS24" s="649"/>
      <c r="CT24" s="649"/>
      <c r="CU24" s="649"/>
      <c r="CV24" s="649"/>
      <c r="CW24" s="649"/>
      <c r="CX24" s="649"/>
      <c r="CY24" s="650"/>
      <c r="CZ24" s="653">
        <v>45</v>
      </c>
      <c r="DA24" s="654"/>
      <c r="DB24" s="654"/>
      <c r="DC24" s="673"/>
      <c r="DD24" s="692">
        <v>11527833</v>
      </c>
      <c r="DE24" s="649"/>
      <c r="DF24" s="649"/>
      <c r="DG24" s="649"/>
      <c r="DH24" s="649"/>
      <c r="DI24" s="649"/>
      <c r="DJ24" s="649"/>
      <c r="DK24" s="650"/>
      <c r="DL24" s="692">
        <v>11353543</v>
      </c>
      <c r="DM24" s="649"/>
      <c r="DN24" s="649"/>
      <c r="DO24" s="649"/>
      <c r="DP24" s="649"/>
      <c r="DQ24" s="649"/>
      <c r="DR24" s="649"/>
      <c r="DS24" s="649"/>
      <c r="DT24" s="649"/>
      <c r="DU24" s="649"/>
      <c r="DV24" s="650"/>
      <c r="DW24" s="653">
        <v>55.1</v>
      </c>
      <c r="DX24" s="654"/>
      <c r="DY24" s="654"/>
      <c r="DZ24" s="654"/>
      <c r="EA24" s="654"/>
      <c r="EB24" s="654"/>
      <c r="EC24" s="655"/>
    </row>
    <row r="25" spans="2:133" ht="11.25" customHeight="1">
      <c r="B25" s="656" t="s">
        <v>293</v>
      </c>
      <c r="C25" s="657"/>
      <c r="D25" s="657"/>
      <c r="E25" s="657"/>
      <c r="F25" s="657"/>
      <c r="G25" s="657"/>
      <c r="H25" s="657"/>
      <c r="I25" s="657"/>
      <c r="J25" s="657"/>
      <c r="K25" s="657"/>
      <c r="L25" s="657"/>
      <c r="M25" s="657"/>
      <c r="N25" s="657"/>
      <c r="O25" s="657"/>
      <c r="P25" s="657"/>
      <c r="Q25" s="658"/>
      <c r="R25" s="659">
        <v>319879</v>
      </c>
      <c r="S25" s="660"/>
      <c r="T25" s="660"/>
      <c r="U25" s="660"/>
      <c r="V25" s="660"/>
      <c r="W25" s="660"/>
      <c r="X25" s="660"/>
      <c r="Y25" s="661"/>
      <c r="Z25" s="662">
        <v>0.9</v>
      </c>
      <c r="AA25" s="662"/>
      <c r="AB25" s="662"/>
      <c r="AC25" s="662"/>
      <c r="AD25" s="663">
        <v>76751</v>
      </c>
      <c r="AE25" s="663"/>
      <c r="AF25" s="663"/>
      <c r="AG25" s="663"/>
      <c r="AH25" s="663"/>
      <c r="AI25" s="663"/>
      <c r="AJ25" s="663"/>
      <c r="AK25" s="663"/>
      <c r="AL25" s="664">
        <v>0.4</v>
      </c>
      <c r="AM25" s="665"/>
      <c r="AN25" s="665"/>
      <c r="AO25" s="666"/>
      <c r="AP25" s="677" t="s">
        <v>294</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234</v>
      </c>
      <c r="BP25" s="662"/>
      <c r="BQ25" s="662"/>
      <c r="BR25" s="662"/>
      <c r="BS25" s="668" t="s">
        <v>245</v>
      </c>
      <c r="BT25" s="660"/>
      <c r="BU25" s="660"/>
      <c r="BV25" s="660"/>
      <c r="BW25" s="660"/>
      <c r="BX25" s="660"/>
      <c r="BY25" s="660"/>
      <c r="BZ25" s="660"/>
      <c r="CA25" s="660"/>
      <c r="CB25" s="669"/>
      <c r="CD25" s="674" t="s">
        <v>295</v>
      </c>
      <c r="CE25" s="675"/>
      <c r="CF25" s="675"/>
      <c r="CG25" s="675"/>
      <c r="CH25" s="675"/>
      <c r="CI25" s="675"/>
      <c r="CJ25" s="675"/>
      <c r="CK25" s="675"/>
      <c r="CL25" s="675"/>
      <c r="CM25" s="675"/>
      <c r="CN25" s="675"/>
      <c r="CO25" s="675"/>
      <c r="CP25" s="675"/>
      <c r="CQ25" s="676"/>
      <c r="CR25" s="659">
        <v>5350519</v>
      </c>
      <c r="CS25" s="695"/>
      <c r="CT25" s="695"/>
      <c r="CU25" s="695"/>
      <c r="CV25" s="695"/>
      <c r="CW25" s="695"/>
      <c r="CX25" s="695"/>
      <c r="CY25" s="696"/>
      <c r="CZ25" s="664">
        <v>15.9</v>
      </c>
      <c r="DA25" s="693"/>
      <c r="DB25" s="693"/>
      <c r="DC25" s="697"/>
      <c r="DD25" s="668">
        <v>4998901</v>
      </c>
      <c r="DE25" s="695"/>
      <c r="DF25" s="695"/>
      <c r="DG25" s="695"/>
      <c r="DH25" s="695"/>
      <c r="DI25" s="695"/>
      <c r="DJ25" s="695"/>
      <c r="DK25" s="696"/>
      <c r="DL25" s="668">
        <v>4845765</v>
      </c>
      <c r="DM25" s="695"/>
      <c r="DN25" s="695"/>
      <c r="DO25" s="695"/>
      <c r="DP25" s="695"/>
      <c r="DQ25" s="695"/>
      <c r="DR25" s="695"/>
      <c r="DS25" s="695"/>
      <c r="DT25" s="695"/>
      <c r="DU25" s="695"/>
      <c r="DV25" s="696"/>
      <c r="DW25" s="664">
        <v>23.5</v>
      </c>
      <c r="DX25" s="693"/>
      <c r="DY25" s="693"/>
      <c r="DZ25" s="693"/>
      <c r="EA25" s="693"/>
      <c r="EB25" s="693"/>
      <c r="EC25" s="694"/>
    </row>
    <row r="26" spans="2:133" ht="11.25" customHeight="1">
      <c r="B26" s="656" t="s">
        <v>296</v>
      </c>
      <c r="C26" s="657"/>
      <c r="D26" s="657"/>
      <c r="E26" s="657"/>
      <c r="F26" s="657"/>
      <c r="G26" s="657"/>
      <c r="H26" s="657"/>
      <c r="I26" s="657"/>
      <c r="J26" s="657"/>
      <c r="K26" s="657"/>
      <c r="L26" s="657"/>
      <c r="M26" s="657"/>
      <c r="N26" s="657"/>
      <c r="O26" s="657"/>
      <c r="P26" s="657"/>
      <c r="Q26" s="658"/>
      <c r="R26" s="659">
        <v>415782</v>
      </c>
      <c r="S26" s="660"/>
      <c r="T26" s="660"/>
      <c r="U26" s="660"/>
      <c r="V26" s="660"/>
      <c r="W26" s="660"/>
      <c r="X26" s="660"/>
      <c r="Y26" s="661"/>
      <c r="Z26" s="662">
        <v>1.2</v>
      </c>
      <c r="AA26" s="662"/>
      <c r="AB26" s="662"/>
      <c r="AC26" s="662"/>
      <c r="AD26" s="663" t="s">
        <v>124</v>
      </c>
      <c r="AE26" s="663"/>
      <c r="AF26" s="663"/>
      <c r="AG26" s="663"/>
      <c r="AH26" s="663"/>
      <c r="AI26" s="663"/>
      <c r="AJ26" s="663"/>
      <c r="AK26" s="663"/>
      <c r="AL26" s="664" t="s">
        <v>234</v>
      </c>
      <c r="AM26" s="665"/>
      <c r="AN26" s="665"/>
      <c r="AO26" s="666"/>
      <c r="AP26" s="677" t="s">
        <v>297</v>
      </c>
      <c r="AQ26" s="698"/>
      <c r="AR26" s="698"/>
      <c r="AS26" s="698"/>
      <c r="AT26" s="698"/>
      <c r="AU26" s="698"/>
      <c r="AV26" s="698"/>
      <c r="AW26" s="698"/>
      <c r="AX26" s="698"/>
      <c r="AY26" s="698"/>
      <c r="AZ26" s="698"/>
      <c r="BA26" s="698"/>
      <c r="BB26" s="698"/>
      <c r="BC26" s="698"/>
      <c r="BD26" s="698"/>
      <c r="BE26" s="698"/>
      <c r="BF26" s="679"/>
      <c r="BG26" s="659" t="s">
        <v>234</v>
      </c>
      <c r="BH26" s="660"/>
      <c r="BI26" s="660"/>
      <c r="BJ26" s="660"/>
      <c r="BK26" s="660"/>
      <c r="BL26" s="660"/>
      <c r="BM26" s="660"/>
      <c r="BN26" s="661"/>
      <c r="BO26" s="662" t="s">
        <v>124</v>
      </c>
      <c r="BP26" s="662"/>
      <c r="BQ26" s="662"/>
      <c r="BR26" s="662"/>
      <c r="BS26" s="668" t="s">
        <v>234</v>
      </c>
      <c r="BT26" s="660"/>
      <c r="BU26" s="660"/>
      <c r="BV26" s="660"/>
      <c r="BW26" s="660"/>
      <c r="BX26" s="660"/>
      <c r="BY26" s="660"/>
      <c r="BZ26" s="660"/>
      <c r="CA26" s="660"/>
      <c r="CB26" s="669"/>
      <c r="CD26" s="674" t="s">
        <v>298</v>
      </c>
      <c r="CE26" s="675"/>
      <c r="CF26" s="675"/>
      <c r="CG26" s="675"/>
      <c r="CH26" s="675"/>
      <c r="CI26" s="675"/>
      <c r="CJ26" s="675"/>
      <c r="CK26" s="675"/>
      <c r="CL26" s="675"/>
      <c r="CM26" s="675"/>
      <c r="CN26" s="675"/>
      <c r="CO26" s="675"/>
      <c r="CP26" s="675"/>
      <c r="CQ26" s="676"/>
      <c r="CR26" s="659">
        <v>3569287</v>
      </c>
      <c r="CS26" s="660"/>
      <c r="CT26" s="660"/>
      <c r="CU26" s="660"/>
      <c r="CV26" s="660"/>
      <c r="CW26" s="660"/>
      <c r="CX26" s="660"/>
      <c r="CY26" s="661"/>
      <c r="CZ26" s="664">
        <v>10.6</v>
      </c>
      <c r="DA26" s="693"/>
      <c r="DB26" s="693"/>
      <c r="DC26" s="697"/>
      <c r="DD26" s="668">
        <v>3280429</v>
      </c>
      <c r="DE26" s="660"/>
      <c r="DF26" s="660"/>
      <c r="DG26" s="660"/>
      <c r="DH26" s="660"/>
      <c r="DI26" s="660"/>
      <c r="DJ26" s="660"/>
      <c r="DK26" s="661"/>
      <c r="DL26" s="668" t="s">
        <v>245</v>
      </c>
      <c r="DM26" s="660"/>
      <c r="DN26" s="660"/>
      <c r="DO26" s="660"/>
      <c r="DP26" s="660"/>
      <c r="DQ26" s="660"/>
      <c r="DR26" s="660"/>
      <c r="DS26" s="660"/>
      <c r="DT26" s="660"/>
      <c r="DU26" s="660"/>
      <c r="DV26" s="661"/>
      <c r="DW26" s="664" t="s">
        <v>124</v>
      </c>
      <c r="DX26" s="693"/>
      <c r="DY26" s="693"/>
      <c r="DZ26" s="693"/>
      <c r="EA26" s="693"/>
      <c r="EB26" s="693"/>
      <c r="EC26" s="694"/>
    </row>
    <row r="27" spans="2:133" ht="11.25" customHeight="1">
      <c r="B27" s="656" t="s">
        <v>299</v>
      </c>
      <c r="C27" s="657"/>
      <c r="D27" s="657"/>
      <c r="E27" s="657"/>
      <c r="F27" s="657"/>
      <c r="G27" s="657"/>
      <c r="H27" s="657"/>
      <c r="I27" s="657"/>
      <c r="J27" s="657"/>
      <c r="K27" s="657"/>
      <c r="L27" s="657"/>
      <c r="M27" s="657"/>
      <c r="N27" s="657"/>
      <c r="O27" s="657"/>
      <c r="P27" s="657"/>
      <c r="Q27" s="658"/>
      <c r="R27" s="659">
        <v>3661055</v>
      </c>
      <c r="S27" s="660"/>
      <c r="T27" s="660"/>
      <c r="U27" s="660"/>
      <c r="V27" s="660"/>
      <c r="W27" s="660"/>
      <c r="X27" s="660"/>
      <c r="Y27" s="661"/>
      <c r="Z27" s="662">
        <v>10.5</v>
      </c>
      <c r="AA27" s="662"/>
      <c r="AB27" s="662"/>
      <c r="AC27" s="662"/>
      <c r="AD27" s="663" t="s">
        <v>124</v>
      </c>
      <c r="AE27" s="663"/>
      <c r="AF27" s="663"/>
      <c r="AG27" s="663"/>
      <c r="AH27" s="663"/>
      <c r="AI27" s="663"/>
      <c r="AJ27" s="663"/>
      <c r="AK27" s="663"/>
      <c r="AL27" s="664" t="s">
        <v>124</v>
      </c>
      <c r="AM27" s="665"/>
      <c r="AN27" s="665"/>
      <c r="AO27" s="666"/>
      <c r="AP27" s="656" t="s">
        <v>300</v>
      </c>
      <c r="AQ27" s="657"/>
      <c r="AR27" s="657"/>
      <c r="AS27" s="657"/>
      <c r="AT27" s="657"/>
      <c r="AU27" s="657"/>
      <c r="AV27" s="657"/>
      <c r="AW27" s="657"/>
      <c r="AX27" s="657"/>
      <c r="AY27" s="657"/>
      <c r="AZ27" s="657"/>
      <c r="BA27" s="657"/>
      <c r="BB27" s="657"/>
      <c r="BC27" s="657"/>
      <c r="BD27" s="657"/>
      <c r="BE27" s="657"/>
      <c r="BF27" s="658"/>
      <c r="BG27" s="659">
        <v>5131182</v>
      </c>
      <c r="BH27" s="660"/>
      <c r="BI27" s="660"/>
      <c r="BJ27" s="660"/>
      <c r="BK27" s="660"/>
      <c r="BL27" s="660"/>
      <c r="BM27" s="660"/>
      <c r="BN27" s="661"/>
      <c r="BO27" s="662">
        <v>100</v>
      </c>
      <c r="BP27" s="662"/>
      <c r="BQ27" s="662"/>
      <c r="BR27" s="662"/>
      <c r="BS27" s="668">
        <v>36854</v>
      </c>
      <c r="BT27" s="660"/>
      <c r="BU27" s="660"/>
      <c r="BV27" s="660"/>
      <c r="BW27" s="660"/>
      <c r="BX27" s="660"/>
      <c r="BY27" s="660"/>
      <c r="BZ27" s="660"/>
      <c r="CA27" s="660"/>
      <c r="CB27" s="669"/>
      <c r="CD27" s="674" t="s">
        <v>301</v>
      </c>
      <c r="CE27" s="675"/>
      <c r="CF27" s="675"/>
      <c r="CG27" s="675"/>
      <c r="CH27" s="675"/>
      <c r="CI27" s="675"/>
      <c r="CJ27" s="675"/>
      <c r="CK27" s="675"/>
      <c r="CL27" s="675"/>
      <c r="CM27" s="675"/>
      <c r="CN27" s="675"/>
      <c r="CO27" s="675"/>
      <c r="CP27" s="675"/>
      <c r="CQ27" s="676"/>
      <c r="CR27" s="659">
        <v>5204323</v>
      </c>
      <c r="CS27" s="695"/>
      <c r="CT27" s="695"/>
      <c r="CU27" s="695"/>
      <c r="CV27" s="695"/>
      <c r="CW27" s="695"/>
      <c r="CX27" s="695"/>
      <c r="CY27" s="696"/>
      <c r="CZ27" s="664">
        <v>15.5</v>
      </c>
      <c r="DA27" s="693"/>
      <c r="DB27" s="693"/>
      <c r="DC27" s="697"/>
      <c r="DD27" s="668">
        <v>1997842</v>
      </c>
      <c r="DE27" s="695"/>
      <c r="DF27" s="695"/>
      <c r="DG27" s="695"/>
      <c r="DH27" s="695"/>
      <c r="DI27" s="695"/>
      <c r="DJ27" s="695"/>
      <c r="DK27" s="696"/>
      <c r="DL27" s="668">
        <v>1992544</v>
      </c>
      <c r="DM27" s="695"/>
      <c r="DN27" s="695"/>
      <c r="DO27" s="695"/>
      <c r="DP27" s="695"/>
      <c r="DQ27" s="695"/>
      <c r="DR27" s="695"/>
      <c r="DS27" s="695"/>
      <c r="DT27" s="695"/>
      <c r="DU27" s="695"/>
      <c r="DV27" s="696"/>
      <c r="DW27" s="664">
        <v>9.6999999999999993</v>
      </c>
      <c r="DX27" s="693"/>
      <c r="DY27" s="693"/>
      <c r="DZ27" s="693"/>
      <c r="EA27" s="693"/>
      <c r="EB27" s="693"/>
      <c r="EC27" s="694"/>
    </row>
    <row r="28" spans="2:133" ht="11.25" customHeight="1">
      <c r="B28" s="701" t="s">
        <v>302</v>
      </c>
      <c r="C28" s="702"/>
      <c r="D28" s="702"/>
      <c r="E28" s="702"/>
      <c r="F28" s="702"/>
      <c r="G28" s="702"/>
      <c r="H28" s="702"/>
      <c r="I28" s="702"/>
      <c r="J28" s="702"/>
      <c r="K28" s="702"/>
      <c r="L28" s="702"/>
      <c r="M28" s="702"/>
      <c r="N28" s="702"/>
      <c r="O28" s="702"/>
      <c r="P28" s="702"/>
      <c r="Q28" s="703"/>
      <c r="R28" s="659">
        <v>51783</v>
      </c>
      <c r="S28" s="660"/>
      <c r="T28" s="660"/>
      <c r="U28" s="660"/>
      <c r="V28" s="660"/>
      <c r="W28" s="660"/>
      <c r="X28" s="660"/>
      <c r="Y28" s="661"/>
      <c r="Z28" s="662">
        <v>0.1</v>
      </c>
      <c r="AA28" s="662"/>
      <c r="AB28" s="662"/>
      <c r="AC28" s="662"/>
      <c r="AD28" s="663">
        <v>51783</v>
      </c>
      <c r="AE28" s="663"/>
      <c r="AF28" s="663"/>
      <c r="AG28" s="663"/>
      <c r="AH28" s="663"/>
      <c r="AI28" s="663"/>
      <c r="AJ28" s="663"/>
      <c r="AK28" s="663"/>
      <c r="AL28" s="664">
        <v>0.3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303</v>
      </c>
      <c r="CE28" s="675"/>
      <c r="CF28" s="675"/>
      <c r="CG28" s="675"/>
      <c r="CH28" s="675"/>
      <c r="CI28" s="675"/>
      <c r="CJ28" s="675"/>
      <c r="CK28" s="675"/>
      <c r="CL28" s="675"/>
      <c r="CM28" s="675"/>
      <c r="CN28" s="675"/>
      <c r="CO28" s="675"/>
      <c r="CP28" s="675"/>
      <c r="CQ28" s="676"/>
      <c r="CR28" s="659">
        <v>4595571</v>
      </c>
      <c r="CS28" s="660"/>
      <c r="CT28" s="660"/>
      <c r="CU28" s="660"/>
      <c r="CV28" s="660"/>
      <c r="CW28" s="660"/>
      <c r="CX28" s="660"/>
      <c r="CY28" s="661"/>
      <c r="CZ28" s="664">
        <v>13.6</v>
      </c>
      <c r="DA28" s="693"/>
      <c r="DB28" s="693"/>
      <c r="DC28" s="697"/>
      <c r="DD28" s="668">
        <v>4531090</v>
      </c>
      <c r="DE28" s="660"/>
      <c r="DF28" s="660"/>
      <c r="DG28" s="660"/>
      <c r="DH28" s="660"/>
      <c r="DI28" s="660"/>
      <c r="DJ28" s="660"/>
      <c r="DK28" s="661"/>
      <c r="DL28" s="668">
        <v>4515234</v>
      </c>
      <c r="DM28" s="660"/>
      <c r="DN28" s="660"/>
      <c r="DO28" s="660"/>
      <c r="DP28" s="660"/>
      <c r="DQ28" s="660"/>
      <c r="DR28" s="660"/>
      <c r="DS28" s="660"/>
      <c r="DT28" s="660"/>
      <c r="DU28" s="660"/>
      <c r="DV28" s="661"/>
      <c r="DW28" s="664">
        <v>21.9</v>
      </c>
      <c r="DX28" s="693"/>
      <c r="DY28" s="693"/>
      <c r="DZ28" s="693"/>
      <c r="EA28" s="693"/>
      <c r="EB28" s="693"/>
      <c r="EC28" s="694"/>
    </row>
    <row r="29" spans="2:133" ht="11.25" customHeight="1">
      <c r="B29" s="656" t="s">
        <v>304</v>
      </c>
      <c r="C29" s="657"/>
      <c r="D29" s="657"/>
      <c r="E29" s="657"/>
      <c r="F29" s="657"/>
      <c r="G29" s="657"/>
      <c r="H29" s="657"/>
      <c r="I29" s="657"/>
      <c r="J29" s="657"/>
      <c r="K29" s="657"/>
      <c r="L29" s="657"/>
      <c r="M29" s="657"/>
      <c r="N29" s="657"/>
      <c r="O29" s="657"/>
      <c r="P29" s="657"/>
      <c r="Q29" s="658"/>
      <c r="R29" s="659">
        <v>2451741</v>
      </c>
      <c r="S29" s="660"/>
      <c r="T29" s="660"/>
      <c r="U29" s="660"/>
      <c r="V29" s="660"/>
      <c r="W29" s="660"/>
      <c r="X29" s="660"/>
      <c r="Y29" s="661"/>
      <c r="Z29" s="662">
        <v>7</v>
      </c>
      <c r="AA29" s="662"/>
      <c r="AB29" s="662"/>
      <c r="AC29" s="662"/>
      <c r="AD29" s="663" t="s">
        <v>124</v>
      </c>
      <c r="AE29" s="663"/>
      <c r="AF29" s="663"/>
      <c r="AG29" s="663"/>
      <c r="AH29" s="663"/>
      <c r="AI29" s="663"/>
      <c r="AJ29" s="663"/>
      <c r="AK29" s="663"/>
      <c r="AL29" s="664" t="s">
        <v>234</v>
      </c>
      <c r="AM29" s="665"/>
      <c r="AN29" s="665"/>
      <c r="AO29" s="666"/>
      <c r="AP29" s="638" t="s">
        <v>222</v>
      </c>
      <c r="AQ29" s="639"/>
      <c r="AR29" s="639"/>
      <c r="AS29" s="639"/>
      <c r="AT29" s="639"/>
      <c r="AU29" s="639"/>
      <c r="AV29" s="639"/>
      <c r="AW29" s="639"/>
      <c r="AX29" s="639"/>
      <c r="AY29" s="639"/>
      <c r="AZ29" s="639"/>
      <c r="BA29" s="639"/>
      <c r="BB29" s="639"/>
      <c r="BC29" s="639"/>
      <c r="BD29" s="639"/>
      <c r="BE29" s="639"/>
      <c r="BF29" s="640"/>
      <c r="BG29" s="638" t="s">
        <v>305</v>
      </c>
      <c r="BH29" s="699"/>
      <c r="BI29" s="699"/>
      <c r="BJ29" s="699"/>
      <c r="BK29" s="699"/>
      <c r="BL29" s="699"/>
      <c r="BM29" s="699"/>
      <c r="BN29" s="699"/>
      <c r="BO29" s="699"/>
      <c r="BP29" s="699"/>
      <c r="BQ29" s="700"/>
      <c r="BR29" s="638" t="s">
        <v>306</v>
      </c>
      <c r="BS29" s="699"/>
      <c r="BT29" s="699"/>
      <c r="BU29" s="699"/>
      <c r="BV29" s="699"/>
      <c r="BW29" s="699"/>
      <c r="BX29" s="699"/>
      <c r="BY29" s="699"/>
      <c r="BZ29" s="699"/>
      <c r="CA29" s="699"/>
      <c r="CB29" s="700"/>
      <c r="CD29" s="722" t="s">
        <v>307</v>
      </c>
      <c r="CE29" s="723"/>
      <c r="CF29" s="674" t="s">
        <v>308</v>
      </c>
      <c r="CG29" s="675"/>
      <c r="CH29" s="675"/>
      <c r="CI29" s="675"/>
      <c r="CJ29" s="675"/>
      <c r="CK29" s="675"/>
      <c r="CL29" s="675"/>
      <c r="CM29" s="675"/>
      <c r="CN29" s="675"/>
      <c r="CO29" s="675"/>
      <c r="CP29" s="675"/>
      <c r="CQ29" s="676"/>
      <c r="CR29" s="659">
        <v>4595571</v>
      </c>
      <c r="CS29" s="695"/>
      <c r="CT29" s="695"/>
      <c r="CU29" s="695"/>
      <c r="CV29" s="695"/>
      <c r="CW29" s="695"/>
      <c r="CX29" s="695"/>
      <c r="CY29" s="696"/>
      <c r="CZ29" s="664">
        <v>13.6</v>
      </c>
      <c r="DA29" s="693"/>
      <c r="DB29" s="693"/>
      <c r="DC29" s="697"/>
      <c r="DD29" s="668">
        <v>4531090</v>
      </c>
      <c r="DE29" s="695"/>
      <c r="DF29" s="695"/>
      <c r="DG29" s="695"/>
      <c r="DH29" s="695"/>
      <c r="DI29" s="695"/>
      <c r="DJ29" s="695"/>
      <c r="DK29" s="696"/>
      <c r="DL29" s="668">
        <v>4515234</v>
      </c>
      <c r="DM29" s="695"/>
      <c r="DN29" s="695"/>
      <c r="DO29" s="695"/>
      <c r="DP29" s="695"/>
      <c r="DQ29" s="695"/>
      <c r="DR29" s="695"/>
      <c r="DS29" s="695"/>
      <c r="DT29" s="695"/>
      <c r="DU29" s="695"/>
      <c r="DV29" s="696"/>
      <c r="DW29" s="664">
        <v>21.9</v>
      </c>
      <c r="DX29" s="693"/>
      <c r="DY29" s="693"/>
      <c r="DZ29" s="693"/>
      <c r="EA29" s="693"/>
      <c r="EB29" s="693"/>
      <c r="EC29" s="694"/>
    </row>
    <row r="30" spans="2:133" ht="11.25" customHeight="1">
      <c r="B30" s="656" t="s">
        <v>309</v>
      </c>
      <c r="C30" s="657"/>
      <c r="D30" s="657"/>
      <c r="E30" s="657"/>
      <c r="F30" s="657"/>
      <c r="G30" s="657"/>
      <c r="H30" s="657"/>
      <c r="I30" s="657"/>
      <c r="J30" s="657"/>
      <c r="K30" s="657"/>
      <c r="L30" s="657"/>
      <c r="M30" s="657"/>
      <c r="N30" s="657"/>
      <c r="O30" s="657"/>
      <c r="P30" s="657"/>
      <c r="Q30" s="658"/>
      <c r="R30" s="659">
        <v>170497</v>
      </c>
      <c r="S30" s="660"/>
      <c r="T30" s="660"/>
      <c r="U30" s="660"/>
      <c r="V30" s="660"/>
      <c r="W30" s="660"/>
      <c r="X30" s="660"/>
      <c r="Y30" s="661"/>
      <c r="Z30" s="662">
        <v>0.5</v>
      </c>
      <c r="AA30" s="662"/>
      <c r="AB30" s="662"/>
      <c r="AC30" s="662"/>
      <c r="AD30" s="663">
        <v>149002</v>
      </c>
      <c r="AE30" s="663"/>
      <c r="AF30" s="663"/>
      <c r="AG30" s="663"/>
      <c r="AH30" s="663"/>
      <c r="AI30" s="663"/>
      <c r="AJ30" s="663"/>
      <c r="AK30" s="663"/>
      <c r="AL30" s="664">
        <v>0.8</v>
      </c>
      <c r="AM30" s="665"/>
      <c r="AN30" s="665"/>
      <c r="AO30" s="666"/>
      <c r="AP30" s="707" t="s">
        <v>310</v>
      </c>
      <c r="AQ30" s="708"/>
      <c r="AR30" s="708"/>
      <c r="AS30" s="708"/>
      <c r="AT30" s="713" t="s">
        <v>311</v>
      </c>
      <c r="AU30" s="210"/>
      <c r="AV30" s="210"/>
      <c r="AW30" s="210"/>
      <c r="AX30" s="645" t="s">
        <v>183</v>
      </c>
      <c r="AY30" s="646"/>
      <c r="AZ30" s="646"/>
      <c r="BA30" s="646"/>
      <c r="BB30" s="646"/>
      <c r="BC30" s="646"/>
      <c r="BD30" s="646"/>
      <c r="BE30" s="646"/>
      <c r="BF30" s="647"/>
      <c r="BG30" s="719">
        <v>99.2</v>
      </c>
      <c r="BH30" s="720"/>
      <c r="BI30" s="720"/>
      <c r="BJ30" s="720"/>
      <c r="BK30" s="720"/>
      <c r="BL30" s="720"/>
      <c r="BM30" s="654">
        <v>96.4</v>
      </c>
      <c r="BN30" s="720"/>
      <c r="BO30" s="720"/>
      <c r="BP30" s="720"/>
      <c r="BQ30" s="721"/>
      <c r="BR30" s="719">
        <v>99</v>
      </c>
      <c r="BS30" s="720"/>
      <c r="BT30" s="720"/>
      <c r="BU30" s="720"/>
      <c r="BV30" s="720"/>
      <c r="BW30" s="720"/>
      <c r="BX30" s="654">
        <v>95.7</v>
      </c>
      <c r="BY30" s="720"/>
      <c r="BZ30" s="720"/>
      <c r="CA30" s="720"/>
      <c r="CB30" s="721"/>
      <c r="CD30" s="724"/>
      <c r="CE30" s="725"/>
      <c r="CF30" s="674" t="s">
        <v>312</v>
      </c>
      <c r="CG30" s="675"/>
      <c r="CH30" s="675"/>
      <c r="CI30" s="675"/>
      <c r="CJ30" s="675"/>
      <c r="CK30" s="675"/>
      <c r="CL30" s="675"/>
      <c r="CM30" s="675"/>
      <c r="CN30" s="675"/>
      <c r="CO30" s="675"/>
      <c r="CP30" s="675"/>
      <c r="CQ30" s="676"/>
      <c r="CR30" s="659">
        <v>4270486</v>
      </c>
      <c r="CS30" s="660"/>
      <c r="CT30" s="660"/>
      <c r="CU30" s="660"/>
      <c r="CV30" s="660"/>
      <c r="CW30" s="660"/>
      <c r="CX30" s="660"/>
      <c r="CY30" s="661"/>
      <c r="CZ30" s="664">
        <v>12.7</v>
      </c>
      <c r="DA30" s="693"/>
      <c r="DB30" s="693"/>
      <c r="DC30" s="697"/>
      <c r="DD30" s="668">
        <v>4206005</v>
      </c>
      <c r="DE30" s="660"/>
      <c r="DF30" s="660"/>
      <c r="DG30" s="660"/>
      <c r="DH30" s="660"/>
      <c r="DI30" s="660"/>
      <c r="DJ30" s="660"/>
      <c r="DK30" s="661"/>
      <c r="DL30" s="668">
        <v>4190149</v>
      </c>
      <c r="DM30" s="660"/>
      <c r="DN30" s="660"/>
      <c r="DO30" s="660"/>
      <c r="DP30" s="660"/>
      <c r="DQ30" s="660"/>
      <c r="DR30" s="660"/>
      <c r="DS30" s="660"/>
      <c r="DT30" s="660"/>
      <c r="DU30" s="660"/>
      <c r="DV30" s="661"/>
      <c r="DW30" s="664">
        <v>20.3</v>
      </c>
      <c r="DX30" s="693"/>
      <c r="DY30" s="693"/>
      <c r="DZ30" s="693"/>
      <c r="EA30" s="693"/>
      <c r="EB30" s="693"/>
      <c r="EC30" s="694"/>
    </row>
    <row r="31" spans="2:133" ht="11.25" customHeight="1">
      <c r="B31" s="656" t="s">
        <v>313</v>
      </c>
      <c r="C31" s="657"/>
      <c r="D31" s="657"/>
      <c r="E31" s="657"/>
      <c r="F31" s="657"/>
      <c r="G31" s="657"/>
      <c r="H31" s="657"/>
      <c r="I31" s="657"/>
      <c r="J31" s="657"/>
      <c r="K31" s="657"/>
      <c r="L31" s="657"/>
      <c r="M31" s="657"/>
      <c r="N31" s="657"/>
      <c r="O31" s="657"/>
      <c r="P31" s="657"/>
      <c r="Q31" s="658"/>
      <c r="R31" s="659">
        <v>272031</v>
      </c>
      <c r="S31" s="660"/>
      <c r="T31" s="660"/>
      <c r="U31" s="660"/>
      <c r="V31" s="660"/>
      <c r="W31" s="660"/>
      <c r="X31" s="660"/>
      <c r="Y31" s="661"/>
      <c r="Z31" s="662">
        <v>0.8</v>
      </c>
      <c r="AA31" s="662"/>
      <c r="AB31" s="662"/>
      <c r="AC31" s="662"/>
      <c r="AD31" s="663" t="s">
        <v>124</v>
      </c>
      <c r="AE31" s="663"/>
      <c r="AF31" s="663"/>
      <c r="AG31" s="663"/>
      <c r="AH31" s="663"/>
      <c r="AI31" s="663"/>
      <c r="AJ31" s="663"/>
      <c r="AK31" s="663"/>
      <c r="AL31" s="664" t="s">
        <v>234</v>
      </c>
      <c r="AM31" s="665"/>
      <c r="AN31" s="665"/>
      <c r="AO31" s="666"/>
      <c r="AP31" s="709"/>
      <c r="AQ31" s="710"/>
      <c r="AR31" s="710"/>
      <c r="AS31" s="710"/>
      <c r="AT31" s="714"/>
      <c r="AU31" s="209" t="s">
        <v>314</v>
      </c>
      <c r="AV31" s="209"/>
      <c r="AW31" s="209"/>
      <c r="AX31" s="656" t="s">
        <v>315</v>
      </c>
      <c r="AY31" s="657"/>
      <c r="AZ31" s="657"/>
      <c r="BA31" s="657"/>
      <c r="BB31" s="657"/>
      <c r="BC31" s="657"/>
      <c r="BD31" s="657"/>
      <c r="BE31" s="657"/>
      <c r="BF31" s="658"/>
      <c r="BG31" s="716">
        <v>99.3</v>
      </c>
      <c r="BH31" s="695"/>
      <c r="BI31" s="695"/>
      <c r="BJ31" s="695"/>
      <c r="BK31" s="695"/>
      <c r="BL31" s="695"/>
      <c r="BM31" s="665">
        <v>97.5</v>
      </c>
      <c r="BN31" s="717"/>
      <c r="BO31" s="717"/>
      <c r="BP31" s="717"/>
      <c r="BQ31" s="718"/>
      <c r="BR31" s="716">
        <v>99.1</v>
      </c>
      <c r="BS31" s="695"/>
      <c r="BT31" s="695"/>
      <c r="BU31" s="695"/>
      <c r="BV31" s="695"/>
      <c r="BW31" s="695"/>
      <c r="BX31" s="665">
        <v>97</v>
      </c>
      <c r="BY31" s="717"/>
      <c r="BZ31" s="717"/>
      <c r="CA31" s="717"/>
      <c r="CB31" s="718"/>
      <c r="CD31" s="724"/>
      <c r="CE31" s="725"/>
      <c r="CF31" s="674" t="s">
        <v>316</v>
      </c>
      <c r="CG31" s="675"/>
      <c r="CH31" s="675"/>
      <c r="CI31" s="675"/>
      <c r="CJ31" s="675"/>
      <c r="CK31" s="675"/>
      <c r="CL31" s="675"/>
      <c r="CM31" s="675"/>
      <c r="CN31" s="675"/>
      <c r="CO31" s="675"/>
      <c r="CP31" s="675"/>
      <c r="CQ31" s="676"/>
      <c r="CR31" s="659">
        <v>325085</v>
      </c>
      <c r="CS31" s="695"/>
      <c r="CT31" s="695"/>
      <c r="CU31" s="695"/>
      <c r="CV31" s="695"/>
      <c r="CW31" s="695"/>
      <c r="CX31" s="695"/>
      <c r="CY31" s="696"/>
      <c r="CZ31" s="664">
        <v>1</v>
      </c>
      <c r="DA31" s="693"/>
      <c r="DB31" s="693"/>
      <c r="DC31" s="697"/>
      <c r="DD31" s="668">
        <v>325085</v>
      </c>
      <c r="DE31" s="695"/>
      <c r="DF31" s="695"/>
      <c r="DG31" s="695"/>
      <c r="DH31" s="695"/>
      <c r="DI31" s="695"/>
      <c r="DJ31" s="695"/>
      <c r="DK31" s="696"/>
      <c r="DL31" s="668">
        <v>325085</v>
      </c>
      <c r="DM31" s="695"/>
      <c r="DN31" s="695"/>
      <c r="DO31" s="695"/>
      <c r="DP31" s="695"/>
      <c r="DQ31" s="695"/>
      <c r="DR31" s="695"/>
      <c r="DS31" s="695"/>
      <c r="DT31" s="695"/>
      <c r="DU31" s="695"/>
      <c r="DV31" s="696"/>
      <c r="DW31" s="664">
        <v>1.6</v>
      </c>
      <c r="DX31" s="693"/>
      <c r="DY31" s="693"/>
      <c r="DZ31" s="693"/>
      <c r="EA31" s="693"/>
      <c r="EB31" s="693"/>
      <c r="EC31" s="694"/>
    </row>
    <row r="32" spans="2:133" ht="11.25" customHeight="1">
      <c r="B32" s="656" t="s">
        <v>317</v>
      </c>
      <c r="C32" s="657"/>
      <c r="D32" s="657"/>
      <c r="E32" s="657"/>
      <c r="F32" s="657"/>
      <c r="G32" s="657"/>
      <c r="H32" s="657"/>
      <c r="I32" s="657"/>
      <c r="J32" s="657"/>
      <c r="K32" s="657"/>
      <c r="L32" s="657"/>
      <c r="M32" s="657"/>
      <c r="N32" s="657"/>
      <c r="O32" s="657"/>
      <c r="P32" s="657"/>
      <c r="Q32" s="658"/>
      <c r="R32" s="659">
        <v>1669786</v>
      </c>
      <c r="S32" s="660"/>
      <c r="T32" s="660"/>
      <c r="U32" s="660"/>
      <c r="V32" s="660"/>
      <c r="W32" s="660"/>
      <c r="X32" s="660"/>
      <c r="Y32" s="661"/>
      <c r="Z32" s="662">
        <v>4.8</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318</v>
      </c>
      <c r="AY32" s="705"/>
      <c r="AZ32" s="705"/>
      <c r="BA32" s="705"/>
      <c r="BB32" s="705"/>
      <c r="BC32" s="705"/>
      <c r="BD32" s="705"/>
      <c r="BE32" s="705"/>
      <c r="BF32" s="706"/>
      <c r="BG32" s="728">
        <v>99</v>
      </c>
      <c r="BH32" s="729"/>
      <c r="BI32" s="729"/>
      <c r="BJ32" s="729"/>
      <c r="BK32" s="729"/>
      <c r="BL32" s="729"/>
      <c r="BM32" s="730">
        <v>95</v>
      </c>
      <c r="BN32" s="729"/>
      <c r="BO32" s="729"/>
      <c r="BP32" s="729"/>
      <c r="BQ32" s="731"/>
      <c r="BR32" s="728">
        <v>98.8</v>
      </c>
      <c r="BS32" s="729"/>
      <c r="BT32" s="729"/>
      <c r="BU32" s="729"/>
      <c r="BV32" s="729"/>
      <c r="BW32" s="729"/>
      <c r="BX32" s="730">
        <v>94</v>
      </c>
      <c r="BY32" s="729"/>
      <c r="BZ32" s="729"/>
      <c r="CA32" s="729"/>
      <c r="CB32" s="731"/>
      <c r="CD32" s="726"/>
      <c r="CE32" s="727"/>
      <c r="CF32" s="674" t="s">
        <v>319</v>
      </c>
      <c r="CG32" s="675"/>
      <c r="CH32" s="675"/>
      <c r="CI32" s="675"/>
      <c r="CJ32" s="675"/>
      <c r="CK32" s="675"/>
      <c r="CL32" s="675"/>
      <c r="CM32" s="675"/>
      <c r="CN32" s="675"/>
      <c r="CO32" s="675"/>
      <c r="CP32" s="675"/>
      <c r="CQ32" s="676"/>
      <c r="CR32" s="659" t="s">
        <v>245</v>
      </c>
      <c r="CS32" s="660"/>
      <c r="CT32" s="660"/>
      <c r="CU32" s="660"/>
      <c r="CV32" s="660"/>
      <c r="CW32" s="660"/>
      <c r="CX32" s="660"/>
      <c r="CY32" s="661"/>
      <c r="CZ32" s="664" t="s">
        <v>245</v>
      </c>
      <c r="DA32" s="693"/>
      <c r="DB32" s="693"/>
      <c r="DC32" s="697"/>
      <c r="DD32" s="668" t="s">
        <v>234</v>
      </c>
      <c r="DE32" s="660"/>
      <c r="DF32" s="660"/>
      <c r="DG32" s="660"/>
      <c r="DH32" s="660"/>
      <c r="DI32" s="660"/>
      <c r="DJ32" s="660"/>
      <c r="DK32" s="661"/>
      <c r="DL32" s="668" t="s">
        <v>124</v>
      </c>
      <c r="DM32" s="660"/>
      <c r="DN32" s="660"/>
      <c r="DO32" s="660"/>
      <c r="DP32" s="660"/>
      <c r="DQ32" s="660"/>
      <c r="DR32" s="660"/>
      <c r="DS32" s="660"/>
      <c r="DT32" s="660"/>
      <c r="DU32" s="660"/>
      <c r="DV32" s="661"/>
      <c r="DW32" s="664" t="s">
        <v>124</v>
      </c>
      <c r="DX32" s="693"/>
      <c r="DY32" s="693"/>
      <c r="DZ32" s="693"/>
      <c r="EA32" s="693"/>
      <c r="EB32" s="693"/>
      <c r="EC32" s="694"/>
    </row>
    <row r="33" spans="2:133" ht="11.25" customHeight="1">
      <c r="B33" s="656" t="s">
        <v>320</v>
      </c>
      <c r="C33" s="657"/>
      <c r="D33" s="657"/>
      <c r="E33" s="657"/>
      <c r="F33" s="657"/>
      <c r="G33" s="657"/>
      <c r="H33" s="657"/>
      <c r="I33" s="657"/>
      <c r="J33" s="657"/>
      <c r="K33" s="657"/>
      <c r="L33" s="657"/>
      <c r="M33" s="657"/>
      <c r="N33" s="657"/>
      <c r="O33" s="657"/>
      <c r="P33" s="657"/>
      <c r="Q33" s="658"/>
      <c r="R33" s="659">
        <v>923540</v>
      </c>
      <c r="S33" s="660"/>
      <c r="T33" s="660"/>
      <c r="U33" s="660"/>
      <c r="V33" s="660"/>
      <c r="W33" s="660"/>
      <c r="X33" s="660"/>
      <c r="Y33" s="661"/>
      <c r="Z33" s="662">
        <v>2.7</v>
      </c>
      <c r="AA33" s="662"/>
      <c r="AB33" s="662"/>
      <c r="AC33" s="662"/>
      <c r="AD33" s="663" t="s">
        <v>245</v>
      </c>
      <c r="AE33" s="663"/>
      <c r="AF33" s="663"/>
      <c r="AG33" s="663"/>
      <c r="AH33" s="663"/>
      <c r="AI33" s="663"/>
      <c r="AJ33" s="663"/>
      <c r="AK33" s="663"/>
      <c r="AL33" s="664" t="s">
        <v>234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321</v>
      </c>
      <c r="CE33" s="675"/>
      <c r="CF33" s="675"/>
      <c r="CG33" s="675"/>
      <c r="CH33" s="675"/>
      <c r="CI33" s="675"/>
      <c r="CJ33" s="675"/>
      <c r="CK33" s="675"/>
      <c r="CL33" s="675"/>
      <c r="CM33" s="675"/>
      <c r="CN33" s="675"/>
      <c r="CO33" s="675"/>
      <c r="CP33" s="675"/>
      <c r="CQ33" s="676"/>
      <c r="CR33" s="659">
        <v>14114272</v>
      </c>
      <c r="CS33" s="695"/>
      <c r="CT33" s="695"/>
      <c r="CU33" s="695"/>
      <c r="CV33" s="695"/>
      <c r="CW33" s="695"/>
      <c r="CX33" s="695"/>
      <c r="CY33" s="696"/>
      <c r="CZ33" s="664">
        <v>41.9</v>
      </c>
      <c r="DA33" s="693"/>
      <c r="DB33" s="693"/>
      <c r="DC33" s="697"/>
      <c r="DD33" s="668">
        <v>10367860</v>
      </c>
      <c r="DE33" s="695"/>
      <c r="DF33" s="695"/>
      <c r="DG33" s="695"/>
      <c r="DH33" s="695"/>
      <c r="DI33" s="695"/>
      <c r="DJ33" s="695"/>
      <c r="DK33" s="696"/>
      <c r="DL33" s="668">
        <v>8220413</v>
      </c>
      <c r="DM33" s="695"/>
      <c r="DN33" s="695"/>
      <c r="DO33" s="695"/>
      <c r="DP33" s="695"/>
      <c r="DQ33" s="695"/>
      <c r="DR33" s="695"/>
      <c r="DS33" s="695"/>
      <c r="DT33" s="695"/>
      <c r="DU33" s="695"/>
      <c r="DV33" s="696"/>
      <c r="DW33" s="664">
        <v>39.9</v>
      </c>
      <c r="DX33" s="693"/>
      <c r="DY33" s="693"/>
      <c r="DZ33" s="693"/>
      <c r="EA33" s="693"/>
      <c r="EB33" s="693"/>
      <c r="EC33" s="694"/>
    </row>
    <row r="34" spans="2:133" ht="11.25" customHeight="1">
      <c r="B34" s="656" t="s">
        <v>322</v>
      </c>
      <c r="C34" s="657"/>
      <c r="D34" s="657"/>
      <c r="E34" s="657"/>
      <c r="F34" s="657"/>
      <c r="G34" s="657"/>
      <c r="H34" s="657"/>
      <c r="I34" s="657"/>
      <c r="J34" s="657"/>
      <c r="K34" s="657"/>
      <c r="L34" s="657"/>
      <c r="M34" s="657"/>
      <c r="N34" s="657"/>
      <c r="O34" s="657"/>
      <c r="P34" s="657"/>
      <c r="Q34" s="658"/>
      <c r="R34" s="659">
        <v>334061</v>
      </c>
      <c r="S34" s="660"/>
      <c r="T34" s="660"/>
      <c r="U34" s="660"/>
      <c r="V34" s="660"/>
      <c r="W34" s="660"/>
      <c r="X34" s="660"/>
      <c r="Y34" s="661"/>
      <c r="Z34" s="662">
        <v>1</v>
      </c>
      <c r="AA34" s="662"/>
      <c r="AB34" s="662"/>
      <c r="AC34" s="662"/>
      <c r="AD34" s="663">
        <v>274</v>
      </c>
      <c r="AE34" s="663"/>
      <c r="AF34" s="663"/>
      <c r="AG34" s="663"/>
      <c r="AH34" s="663"/>
      <c r="AI34" s="663"/>
      <c r="AJ34" s="663"/>
      <c r="AK34" s="663"/>
      <c r="AL34" s="664">
        <v>0</v>
      </c>
      <c r="AM34" s="665"/>
      <c r="AN34" s="665"/>
      <c r="AO34" s="666"/>
      <c r="AP34" s="214"/>
      <c r="AQ34" s="638" t="s">
        <v>323</v>
      </c>
      <c r="AR34" s="639"/>
      <c r="AS34" s="639"/>
      <c r="AT34" s="639"/>
      <c r="AU34" s="639"/>
      <c r="AV34" s="639"/>
      <c r="AW34" s="639"/>
      <c r="AX34" s="639"/>
      <c r="AY34" s="639"/>
      <c r="AZ34" s="639"/>
      <c r="BA34" s="639"/>
      <c r="BB34" s="639"/>
      <c r="BC34" s="639"/>
      <c r="BD34" s="639"/>
      <c r="BE34" s="639"/>
      <c r="BF34" s="640"/>
      <c r="BG34" s="638" t="s">
        <v>324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325</v>
      </c>
      <c r="CE34" s="675"/>
      <c r="CF34" s="675"/>
      <c r="CG34" s="675"/>
      <c r="CH34" s="675"/>
      <c r="CI34" s="675"/>
      <c r="CJ34" s="675"/>
      <c r="CK34" s="675"/>
      <c r="CL34" s="675"/>
      <c r="CM34" s="675"/>
      <c r="CN34" s="675"/>
      <c r="CO34" s="675"/>
      <c r="CP34" s="675"/>
      <c r="CQ34" s="676"/>
      <c r="CR34" s="659">
        <v>4946335</v>
      </c>
      <c r="CS34" s="660"/>
      <c r="CT34" s="660"/>
      <c r="CU34" s="660"/>
      <c r="CV34" s="660"/>
      <c r="CW34" s="660"/>
      <c r="CX34" s="660"/>
      <c r="CY34" s="661"/>
      <c r="CZ34" s="664">
        <v>14.7</v>
      </c>
      <c r="DA34" s="693"/>
      <c r="DB34" s="693"/>
      <c r="DC34" s="697"/>
      <c r="DD34" s="668">
        <v>3512349</v>
      </c>
      <c r="DE34" s="660"/>
      <c r="DF34" s="660"/>
      <c r="DG34" s="660"/>
      <c r="DH34" s="660"/>
      <c r="DI34" s="660"/>
      <c r="DJ34" s="660"/>
      <c r="DK34" s="661"/>
      <c r="DL34" s="668">
        <v>2937509</v>
      </c>
      <c r="DM34" s="660"/>
      <c r="DN34" s="660"/>
      <c r="DO34" s="660"/>
      <c r="DP34" s="660"/>
      <c r="DQ34" s="660"/>
      <c r="DR34" s="660"/>
      <c r="DS34" s="660"/>
      <c r="DT34" s="660"/>
      <c r="DU34" s="660"/>
      <c r="DV34" s="661"/>
      <c r="DW34" s="664">
        <v>14.2</v>
      </c>
      <c r="DX34" s="693"/>
      <c r="DY34" s="693"/>
      <c r="DZ34" s="693"/>
      <c r="EA34" s="693"/>
      <c r="EB34" s="693"/>
      <c r="EC34" s="694"/>
    </row>
    <row r="35" spans="2:133" ht="11.25" customHeight="1">
      <c r="B35" s="656" t="s">
        <v>326</v>
      </c>
      <c r="C35" s="657"/>
      <c r="D35" s="657"/>
      <c r="E35" s="657"/>
      <c r="F35" s="657"/>
      <c r="G35" s="657"/>
      <c r="H35" s="657"/>
      <c r="I35" s="657"/>
      <c r="J35" s="657"/>
      <c r="K35" s="657"/>
      <c r="L35" s="657"/>
      <c r="M35" s="657"/>
      <c r="N35" s="657"/>
      <c r="O35" s="657"/>
      <c r="P35" s="657"/>
      <c r="Q35" s="658"/>
      <c r="R35" s="659">
        <v>3377700</v>
      </c>
      <c r="S35" s="660"/>
      <c r="T35" s="660"/>
      <c r="U35" s="660"/>
      <c r="V35" s="660"/>
      <c r="W35" s="660"/>
      <c r="X35" s="660"/>
      <c r="Y35" s="661"/>
      <c r="Z35" s="662">
        <v>9.6999999999999993</v>
      </c>
      <c r="AA35" s="662"/>
      <c r="AB35" s="662"/>
      <c r="AC35" s="662"/>
      <c r="AD35" s="663" t="s">
        <v>124</v>
      </c>
      <c r="AE35" s="663"/>
      <c r="AF35" s="663"/>
      <c r="AG35" s="663"/>
      <c r="AH35" s="663"/>
      <c r="AI35" s="663"/>
      <c r="AJ35" s="663"/>
      <c r="AK35" s="663"/>
      <c r="AL35" s="664" t="s">
        <v>124</v>
      </c>
      <c r="AM35" s="665"/>
      <c r="AN35" s="665"/>
      <c r="AO35" s="666"/>
      <c r="AP35" s="214"/>
      <c r="AQ35" s="732" t="s">
        <v>327</v>
      </c>
      <c r="AR35" s="733"/>
      <c r="AS35" s="733"/>
      <c r="AT35" s="733"/>
      <c r="AU35" s="733"/>
      <c r="AV35" s="733"/>
      <c r="AW35" s="733"/>
      <c r="AX35" s="733"/>
      <c r="AY35" s="734"/>
      <c r="AZ35" s="648">
        <v>5311097</v>
      </c>
      <c r="BA35" s="649"/>
      <c r="BB35" s="649"/>
      <c r="BC35" s="649"/>
      <c r="BD35" s="649"/>
      <c r="BE35" s="649"/>
      <c r="BF35" s="735"/>
      <c r="BG35" s="670" t="s">
        <v>328</v>
      </c>
      <c r="BH35" s="671"/>
      <c r="BI35" s="671"/>
      <c r="BJ35" s="671"/>
      <c r="BK35" s="671"/>
      <c r="BL35" s="671"/>
      <c r="BM35" s="671"/>
      <c r="BN35" s="671"/>
      <c r="BO35" s="671"/>
      <c r="BP35" s="671"/>
      <c r="BQ35" s="671"/>
      <c r="BR35" s="671"/>
      <c r="BS35" s="671"/>
      <c r="BT35" s="671"/>
      <c r="BU35" s="672"/>
      <c r="BV35" s="648">
        <v>150869</v>
      </c>
      <c r="BW35" s="649"/>
      <c r="BX35" s="649"/>
      <c r="BY35" s="649"/>
      <c r="BZ35" s="649"/>
      <c r="CA35" s="649"/>
      <c r="CB35" s="735"/>
      <c r="CD35" s="674" t="s">
        <v>329</v>
      </c>
      <c r="CE35" s="675"/>
      <c r="CF35" s="675"/>
      <c r="CG35" s="675"/>
      <c r="CH35" s="675"/>
      <c r="CI35" s="675"/>
      <c r="CJ35" s="675"/>
      <c r="CK35" s="675"/>
      <c r="CL35" s="675"/>
      <c r="CM35" s="675"/>
      <c r="CN35" s="675"/>
      <c r="CO35" s="675"/>
      <c r="CP35" s="675"/>
      <c r="CQ35" s="676"/>
      <c r="CR35" s="659">
        <v>921396</v>
      </c>
      <c r="CS35" s="695"/>
      <c r="CT35" s="695"/>
      <c r="CU35" s="695"/>
      <c r="CV35" s="695"/>
      <c r="CW35" s="695"/>
      <c r="CX35" s="695"/>
      <c r="CY35" s="696"/>
      <c r="CZ35" s="664">
        <v>2.7</v>
      </c>
      <c r="DA35" s="693"/>
      <c r="DB35" s="693"/>
      <c r="DC35" s="697"/>
      <c r="DD35" s="668">
        <v>623233</v>
      </c>
      <c r="DE35" s="695"/>
      <c r="DF35" s="695"/>
      <c r="DG35" s="695"/>
      <c r="DH35" s="695"/>
      <c r="DI35" s="695"/>
      <c r="DJ35" s="695"/>
      <c r="DK35" s="696"/>
      <c r="DL35" s="668">
        <v>264086</v>
      </c>
      <c r="DM35" s="695"/>
      <c r="DN35" s="695"/>
      <c r="DO35" s="695"/>
      <c r="DP35" s="695"/>
      <c r="DQ35" s="695"/>
      <c r="DR35" s="695"/>
      <c r="DS35" s="695"/>
      <c r="DT35" s="695"/>
      <c r="DU35" s="695"/>
      <c r="DV35" s="696"/>
      <c r="DW35" s="664">
        <v>1.3</v>
      </c>
      <c r="DX35" s="693"/>
      <c r="DY35" s="693"/>
      <c r="DZ35" s="693"/>
      <c r="EA35" s="693"/>
      <c r="EB35" s="693"/>
      <c r="EC35" s="694"/>
    </row>
    <row r="36" spans="2:133" ht="11.25" customHeight="1">
      <c r="B36" s="656" t="s">
        <v>330</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245</v>
      </c>
      <c r="AE36" s="663"/>
      <c r="AF36" s="663"/>
      <c r="AG36" s="663"/>
      <c r="AH36" s="663"/>
      <c r="AI36" s="663"/>
      <c r="AJ36" s="663"/>
      <c r="AK36" s="663"/>
      <c r="AL36" s="664" t="s">
        <v>124</v>
      </c>
      <c r="AM36" s="665"/>
      <c r="AN36" s="665"/>
      <c r="AO36" s="666"/>
      <c r="AQ36" s="736" t="s">
        <v>331</v>
      </c>
      <c r="AR36" s="737"/>
      <c r="AS36" s="737"/>
      <c r="AT36" s="737"/>
      <c r="AU36" s="737"/>
      <c r="AV36" s="737"/>
      <c r="AW36" s="737"/>
      <c r="AX36" s="737"/>
      <c r="AY36" s="738"/>
      <c r="AZ36" s="659">
        <v>1210000</v>
      </c>
      <c r="BA36" s="660"/>
      <c r="BB36" s="660"/>
      <c r="BC36" s="660"/>
      <c r="BD36" s="695"/>
      <c r="BE36" s="695"/>
      <c r="BF36" s="718"/>
      <c r="BG36" s="674" t="s">
        <v>332</v>
      </c>
      <c r="BH36" s="675"/>
      <c r="BI36" s="675"/>
      <c r="BJ36" s="675"/>
      <c r="BK36" s="675"/>
      <c r="BL36" s="675"/>
      <c r="BM36" s="675"/>
      <c r="BN36" s="675"/>
      <c r="BO36" s="675"/>
      <c r="BP36" s="675"/>
      <c r="BQ36" s="675"/>
      <c r="BR36" s="675"/>
      <c r="BS36" s="675"/>
      <c r="BT36" s="675"/>
      <c r="BU36" s="676"/>
      <c r="BV36" s="659">
        <v>-19272</v>
      </c>
      <c r="BW36" s="660"/>
      <c r="BX36" s="660"/>
      <c r="BY36" s="660"/>
      <c r="BZ36" s="660"/>
      <c r="CA36" s="660"/>
      <c r="CB36" s="669"/>
      <c r="CD36" s="674" t="s">
        <v>333</v>
      </c>
      <c r="CE36" s="675"/>
      <c r="CF36" s="675"/>
      <c r="CG36" s="675"/>
      <c r="CH36" s="675"/>
      <c r="CI36" s="675"/>
      <c r="CJ36" s="675"/>
      <c r="CK36" s="675"/>
      <c r="CL36" s="675"/>
      <c r="CM36" s="675"/>
      <c r="CN36" s="675"/>
      <c r="CO36" s="675"/>
      <c r="CP36" s="675"/>
      <c r="CQ36" s="676"/>
      <c r="CR36" s="659">
        <v>2880907</v>
      </c>
      <c r="CS36" s="660"/>
      <c r="CT36" s="660"/>
      <c r="CU36" s="660"/>
      <c r="CV36" s="660"/>
      <c r="CW36" s="660"/>
      <c r="CX36" s="660"/>
      <c r="CY36" s="661"/>
      <c r="CZ36" s="664">
        <v>8.6</v>
      </c>
      <c r="DA36" s="693"/>
      <c r="DB36" s="693"/>
      <c r="DC36" s="697"/>
      <c r="DD36" s="668">
        <v>2085413</v>
      </c>
      <c r="DE36" s="660"/>
      <c r="DF36" s="660"/>
      <c r="DG36" s="660"/>
      <c r="DH36" s="660"/>
      <c r="DI36" s="660"/>
      <c r="DJ36" s="660"/>
      <c r="DK36" s="661"/>
      <c r="DL36" s="668">
        <v>1693643</v>
      </c>
      <c r="DM36" s="660"/>
      <c r="DN36" s="660"/>
      <c r="DO36" s="660"/>
      <c r="DP36" s="660"/>
      <c r="DQ36" s="660"/>
      <c r="DR36" s="660"/>
      <c r="DS36" s="660"/>
      <c r="DT36" s="660"/>
      <c r="DU36" s="660"/>
      <c r="DV36" s="661"/>
      <c r="DW36" s="664">
        <v>8.1999999999999993</v>
      </c>
      <c r="DX36" s="693"/>
      <c r="DY36" s="693"/>
      <c r="DZ36" s="693"/>
      <c r="EA36" s="693"/>
      <c r="EB36" s="693"/>
      <c r="EC36" s="694"/>
    </row>
    <row r="37" spans="2:133" ht="11.25" customHeight="1">
      <c r="B37" s="656" t="s">
        <v>334</v>
      </c>
      <c r="C37" s="657"/>
      <c r="D37" s="657"/>
      <c r="E37" s="657"/>
      <c r="F37" s="657"/>
      <c r="G37" s="657"/>
      <c r="H37" s="657"/>
      <c r="I37" s="657"/>
      <c r="J37" s="657"/>
      <c r="K37" s="657"/>
      <c r="L37" s="657"/>
      <c r="M37" s="657"/>
      <c r="N37" s="657"/>
      <c r="O37" s="657"/>
      <c r="P37" s="657"/>
      <c r="Q37" s="658"/>
      <c r="R37" s="659">
        <v>874400</v>
      </c>
      <c r="S37" s="660"/>
      <c r="T37" s="660"/>
      <c r="U37" s="660"/>
      <c r="V37" s="660"/>
      <c r="W37" s="660"/>
      <c r="X37" s="660"/>
      <c r="Y37" s="661"/>
      <c r="Z37" s="662">
        <v>2.5</v>
      </c>
      <c r="AA37" s="662"/>
      <c r="AB37" s="662"/>
      <c r="AC37" s="662"/>
      <c r="AD37" s="663" t="s">
        <v>124</v>
      </c>
      <c r="AE37" s="663"/>
      <c r="AF37" s="663"/>
      <c r="AG37" s="663"/>
      <c r="AH37" s="663"/>
      <c r="AI37" s="663"/>
      <c r="AJ37" s="663"/>
      <c r="AK37" s="663"/>
      <c r="AL37" s="664" t="s">
        <v>234</v>
      </c>
      <c r="AM37" s="665"/>
      <c r="AN37" s="665"/>
      <c r="AO37" s="666"/>
      <c r="AQ37" s="736" t="s">
        <v>335</v>
      </c>
      <c r="AR37" s="737"/>
      <c r="AS37" s="737"/>
      <c r="AT37" s="737"/>
      <c r="AU37" s="737"/>
      <c r="AV37" s="737"/>
      <c r="AW37" s="737"/>
      <c r="AX37" s="737"/>
      <c r="AY37" s="738"/>
      <c r="AZ37" s="659">
        <v>920340</v>
      </c>
      <c r="BA37" s="660"/>
      <c r="BB37" s="660"/>
      <c r="BC37" s="660"/>
      <c r="BD37" s="695"/>
      <c r="BE37" s="695"/>
      <c r="BF37" s="718"/>
      <c r="BG37" s="674" t="s">
        <v>336</v>
      </c>
      <c r="BH37" s="675"/>
      <c r="BI37" s="675"/>
      <c r="BJ37" s="675"/>
      <c r="BK37" s="675"/>
      <c r="BL37" s="675"/>
      <c r="BM37" s="675"/>
      <c r="BN37" s="675"/>
      <c r="BO37" s="675"/>
      <c r="BP37" s="675"/>
      <c r="BQ37" s="675"/>
      <c r="BR37" s="675"/>
      <c r="BS37" s="675"/>
      <c r="BT37" s="675"/>
      <c r="BU37" s="676"/>
      <c r="BV37" s="659">
        <v>8689</v>
      </c>
      <c r="BW37" s="660"/>
      <c r="BX37" s="660"/>
      <c r="BY37" s="660"/>
      <c r="BZ37" s="660"/>
      <c r="CA37" s="660"/>
      <c r="CB37" s="669"/>
      <c r="CD37" s="674" t="s">
        <v>337</v>
      </c>
      <c r="CE37" s="675"/>
      <c r="CF37" s="675"/>
      <c r="CG37" s="675"/>
      <c r="CH37" s="675"/>
      <c r="CI37" s="675"/>
      <c r="CJ37" s="675"/>
      <c r="CK37" s="675"/>
      <c r="CL37" s="675"/>
      <c r="CM37" s="675"/>
      <c r="CN37" s="675"/>
      <c r="CO37" s="675"/>
      <c r="CP37" s="675"/>
      <c r="CQ37" s="676"/>
      <c r="CR37" s="659">
        <v>55001</v>
      </c>
      <c r="CS37" s="695"/>
      <c r="CT37" s="695"/>
      <c r="CU37" s="695"/>
      <c r="CV37" s="695"/>
      <c r="CW37" s="695"/>
      <c r="CX37" s="695"/>
      <c r="CY37" s="696"/>
      <c r="CZ37" s="664">
        <v>0.2</v>
      </c>
      <c r="DA37" s="693"/>
      <c r="DB37" s="693"/>
      <c r="DC37" s="697"/>
      <c r="DD37" s="668">
        <v>55001</v>
      </c>
      <c r="DE37" s="695"/>
      <c r="DF37" s="695"/>
      <c r="DG37" s="695"/>
      <c r="DH37" s="695"/>
      <c r="DI37" s="695"/>
      <c r="DJ37" s="695"/>
      <c r="DK37" s="696"/>
      <c r="DL37" s="668">
        <v>53898</v>
      </c>
      <c r="DM37" s="695"/>
      <c r="DN37" s="695"/>
      <c r="DO37" s="695"/>
      <c r="DP37" s="695"/>
      <c r="DQ37" s="695"/>
      <c r="DR37" s="695"/>
      <c r="DS37" s="695"/>
      <c r="DT37" s="695"/>
      <c r="DU37" s="695"/>
      <c r="DV37" s="696"/>
      <c r="DW37" s="664">
        <v>0.3</v>
      </c>
      <c r="DX37" s="693"/>
      <c r="DY37" s="693"/>
      <c r="DZ37" s="693"/>
      <c r="EA37" s="693"/>
      <c r="EB37" s="693"/>
      <c r="EC37" s="694"/>
    </row>
    <row r="38" spans="2:133" ht="11.25" customHeight="1">
      <c r="B38" s="704" t="s">
        <v>338</v>
      </c>
      <c r="C38" s="705"/>
      <c r="D38" s="705"/>
      <c r="E38" s="705"/>
      <c r="F38" s="705"/>
      <c r="G38" s="705"/>
      <c r="H38" s="705"/>
      <c r="I38" s="705"/>
      <c r="J38" s="705"/>
      <c r="K38" s="705"/>
      <c r="L38" s="705"/>
      <c r="M38" s="705"/>
      <c r="N38" s="705"/>
      <c r="O38" s="705"/>
      <c r="P38" s="705"/>
      <c r="Q38" s="706"/>
      <c r="R38" s="739">
        <v>34827168</v>
      </c>
      <c r="S38" s="740"/>
      <c r="T38" s="740"/>
      <c r="U38" s="740"/>
      <c r="V38" s="740"/>
      <c r="W38" s="740"/>
      <c r="X38" s="740"/>
      <c r="Y38" s="741"/>
      <c r="Z38" s="742">
        <v>100</v>
      </c>
      <c r="AA38" s="742"/>
      <c r="AB38" s="742"/>
      <c r="AC38" s="742"/>
      <c r="AD38" s="743">
        <v>19743817</v>
      </c>
      <c r="AE38" s="743"/>
      <c r="AF38" s="743"/>
      <c r="AG38" s="743"/>
      <c r="AH38" s="743"/>
      <c r="AI38" s="743"/>
      <c r="AJ38" s="743"/>
      <c r="AK38" s="743"/>
      <c r="AL38" s="744">
        <v>100</v>
      </c>
      <c r="AM38" s="730"/>
      <c r="AN38" s="730"/>
      <c r="AO38" s="745"/>
      <c r="AQ38" s="736" t="s">
        <v>339</v>
      </c>
      <c r="AR38" s="737"/>
      <c r="AS38" s="737"/>
      <c r="AT38" s="737"/>
      <c r="AU38" s="737"/>
      <c r="AV38" s="737"/>
      <c r="AW38" s="737"/>
      <c r="AX38" s="737"/>
      <c r="AY38" s="738"/>
      <c r="AZ38" s="659">
        <v>388871</v>
      </c>
      <c r="BA38" s="660"/>
      <c r="BB38" s="660"/>
      <c r="BC38" s="660"/>
      <c r="BD38" s="695"/>
      <c r="BE38" s="695"/>
      <c r="BF38" s="718"/>
      <c r="BG38" s="674" t="s">
        <v>340</v>
      </c>
      <c r="BH38" s="675"/>
      <c r="BI38" s="675"/>
      <c r="BJ38" s="675"/>
      <c r="BK38" s="675"/>
      <c r="BL38" s="675"/>
      <c r="BM38" s="675"/>
      <c r="BN38" s="675"/>
      <c r="BO38" s="675"/>
      <c r="BP38" s="675"/>
      <c r="BQ38" s="675"/>
      <c r="BR38" s="675"/>
      <c r="BS38" s="675"/>
      <c r="BT38" s="675"/>
      <c r="BU38" s="676"/>
      <c r="BV38" s="659">
        <v>14880</v>
      </c>
      <c r="BW38" s="660"/>
      <c r="BX38" s="660"/>
      <c r="BY38" s="660"/>
      <c r="BZ38" s="660"/>
      <c r="CA38" s="660"/>
      <c r="CB38" s="669"/>
      <c r="CD38" s="674" t="s">
        <v>341</v>
      </c>
      <c r="CE38" s="675"/>
      <c r="CF38" s="675"/>
      <c r="CG38" s="675"/>
      <c r="CH38" s="675"/>
      <c r="CI38" s="675"/>
      <c r="CJ38" s="675"/>
      <c r="CK38" s="675"/>
      <c r="CL38" s="675"/>
      <c r="CM38" s="675"/>
      <c r="CN38" s="675"/>
      <c r="CO38" s="675"/>
      <c r="CP38" s="675"/>
      <c r="CQ38" s="676"/>
      <c r="CR38" s="659">
        <v>4339520</v>
      </c>
      <c r="CS38" s="660"/>
      <c r="CT38" s="660"/>
      <c r="CU38" s="660"/>
      <c r="CV38" s="660"/>
      <c r="CW38" s="660"/>
      <c r="CX38" s="660"/>
      <c r="CY38" s="661"/>
      <c r="CZ38" s="664">
        <v>12.9</v>
      </c>
      <c r="DA38" s="693"/>
      <c r="DB38" s="693"/>
      <c r="DC38" s="697"/>
      <c r="DD38" s="668">
        <v>3832473</v>
      </c>
      <c r="DE38" s="660"/>
      <c r="DF38" s="660"/>
      <c r="DG38" s="660"/>
      <c r="DH38" s="660"/>
      <c r="DI38" s="660"/>
      <c r="DJ38" s="660"/>
      <c r="DK38" s="661"/>
      <c r="DL38" s="668">
        <v>3314625</v>
      </c>
      <c r="DM38" s="660"/>
      <c r="DN38" s="660"/>
      <c r="DO38" s="660"/>
      <c r="DP38" s="660"/>
      <c r="DQ38" s="660"/>
      <c r="DR38" s="660"/>
      <c r="DS38" s="660"/>
      <c r="DT38" s="660"/>
      <c r="DU38" s="660"/>
      <c r="DV38" s="661"/>
      <c r="DW38" s="664">
        <v>16.100000000000001</v>
      </c>
      <c r="DX38" s="693"/>
      <c r="DY38" s="693"/>
      <c r="DZ38" s="693"/>
      <c r="EA38" s="693"/>
      <c r="EB38" s="693"/>
      <c r="EC38" s="694"/>
    </row>
    <row r="39" spans="2:133" ht="11.25" customHeight="1">
      <c r="AQ39" s="736" t="s">
        <v>342</v>
      </c>
      <c r="AR39" s="737"/>
      <c r="AS39" s="737"/>
      <c r="AT39" s="737"/>
      <c r="AU39" s="737"/>
      <c r="AV39" s="737"/>
      <c r="AW39" s="737"/>
      <c r="AX39" s="737"/>
      <c r="AY39" s="738"/>
      <c r="AZ39" s="659">
        <v>183900</v>
      </c>
      <c r="BA39" s="660"/>
      <c r="BB39" s="660"/>
      <c r="BC39" s="660"/>
      <c r="BD39" s="695"/>
      <c r="BE39" s="695"/>
      <c r="BF39" s="718"/>
      <c r="BG39" s="750" t="s">
        <v>343</v>
      </c>
      <c r="BH39" s="751"/>
      <c r="BI39" s="751"/>
      <c r="BJ39" s="751"/>
      <c r="BK39" s="751"/>
      <c r="BL39" s="215"/>
      <c r="BM39" s="675" t="s">
        <v>344</v>
      </c>
      <c r="BN39" s="675"/>
      <c r="BO39" s="675"/>
      <c r="BP39" s="675"/>
      <c r="BQ39" s="675"/>
      <c r="BR39" s="675"/>
      <c r="BS39" s="675"/>
      <c r="BT39" s="675"/>
      <c r="BU39" s="676"/>
      <c r="BV39" s="659">
        <v>85</v>
      </c>
      <c r="BW39" s="660"/>
      <c r="BX39" s="660"/>
      <c r="BY39" s="660"/>
      <c r="BZ39" s="660"/>
      <c r="CA39" s="660"/>
      <c r="CB39" s="669"/>
      <c r="CD39" s="674" t="s">
        <v>345</v>
      </c>
      <c r="CE39" s="675"/>
      <c r="CF39" s="675"/>
      <c r="CG39" s="675"/>
      <c r="CH39" s="675"/>
      <c r="CI39" s="675"/>
      <c r="CJ39" s="675"/>
      <c r="CK39" s="675"/>
      <c r="CL39" s="675"/>
      <c r="CM39" s="675"/>
      <c r="CN39" s="675"/>
      <c r="CO39" s="675"/>
      <c r="CP39" s="675"/>
      <c r="CQ39" s="676"/>
      <c r="CR39" s="659">
        <v>869762</v>
      </c>
      <c r="CS39" s="695"/>
      <c r="CT39" s="695"/>
      <c r="CU39" s="695"/>
      <c r="CV39" s="695"/>
      <c r="CW39" s="695"/>
      <c r="CX39" s="695"/>
      <c r="CY39" s="696"/>
      <c r="CZ39" s="664">
        <v>2.6</v>
      </c>
      <c r="DA39" s="693"/>
      <c r="DB39" s="693"/>
      <c r="DC39" s="697"/>
      <c r="DD39" s="668">
        <v>303842</v>
      </c>
      <c r="DE39" s="695"/>
      <c r="DF39" s="695"/>
      <c r="DG39" s="695"/>
      <c r="DH39" s="695"/>
      <c r="DI39" s="695"/>
      <c r="DJ39" s="695"/>
      <c r="DK39" s="696"/>
      <c r="DL39" s="668" t="s">
        <v>124</v>
      </c>
      <c r="DM39" s="695"/>
      <c r="DN39" s="695"/>
      <c r="DO39" s="695"/>
      <c r="DP39" s="695"/>
      <c r="DQ39" s="695"/>
      <c r="DR39" s="695"/>
      <c r="DS39" s="695"/>
      <c r="DT39" s="695"/>
      <c r="DU39" s="695"/>
      <c r="DV39" s="696"/>
      <c r="DW39" s="664" t="s">
        <v>234</v>
      </c>
      <c r="DX39" s="693"/>
      <c r="DY39" s="693"/>
      <c r="DZ39" s="693"/>
      <c r="EA39" s="693"/>
      <c r="EB39" s="693"/>
      <c r="EC39" s="694"/>
    </row>
    <row r="40" spans="2:133" ht="11.25" customHeight="1">
      <c r="AQ40" s="736" t="s">
        <v>346</v>
      </c>
      <c r="AR40" s="737"/>
      <c r="AS40" s="737"/>
      <c r="AT40" s="737"/>
      <c r="AU40" s="737"/>
      <c r="AV40" s="737"/>
      <c r="AW40" s="737"/>
      <c r="AX40" s="737"/>
      <c r="AY40" s="738"/>
      <c r="AZ40" s="659">
        <v>558569</v>
      </c>
      <c r="BA40" s="660"/>
      <c r="BB40" s="660"/>
      <c r="BC40" s="660"/>
      <c r="BD40" s="695"/>
      <c r="BE40" s="695"/>
      <c r="BF40" s="718"/>
      <c r="BG40" s="750"/>
      <c r="BH40" s="751"/>
      <c r="BI40" s="751"/>
      <c r="BJ40" s="751"/>
      <c r="BK40" s="751"/>
      <c r="BL40" s="215"/>
      <c r="BM40" s="675" t="s">
        <v>347</v>
      </c>
      <c r="BN40" s="675"/>
      <c r="BO40" s="675"/>
      <c r="BP40" s="675"/>
      <c r="BQ40" s="675"/>
      <c r="BR40" s="675"/>
      <c r="BS40" s="675"/>
      <c r="BT40" s="675"/>
      <c r="BU40" s="676"/>
      <c r="BV40" s="659">
        <v>109</v>
      </c>
      <c r="BW40" s="660"/>
      <c r="BX40" s="660"/>
      <c r="BY40" s="660"/>
      <c r="BZ40" s="660"/>
      <c r="CA40" s="660"/>
      <c r="CB40" s="669"/>
      <c r="CD40" s="674" t="s">
        <v>348</v>
      </c>
      <c r="CE40" s="675"/>
      <c r="CF40" s="675"/>
      <c r="CG40" s="675"/>
      <c r="CH40" s="675"/>
      <c r="CI40" s="675"/>
      <c r="CJ40" s="675"/>
      <c r="CK40" s="675"/>
      <c r="CL40" s="675"/>
      <c r="CM40" s="675"/>
      <c r="CN40" s="675"/>
      <c r="CO40" s="675"/>
      <c r="CP40" s="675"/>
      <c r="CQ40" s="676"/>
      <c r="CR40" s="659">
        <v>156352</v>
      </c>
      <c r="CS40" s="660"/>
      <c r="CT40" s="660"/>
      <c r="CU40" s="660"/>
      <c r="CV40" s="660"/>
      <c r="CW40" s="660"/>
      <c r="CX40" s="660"/>
      <c r="CY40" s="661"/>
      <c r="CZ40" s="664">
        <v>0.5</v>
      </c>
      <c r="DA40" s="693"/>
      <c r="DB40" s="693"/>
      <c r="DC40" s="697"/>
      <c r="DD40" s="668">
        <v>10550</v>
      </c>
      <c r="DE40" s="660"/>
      <c r="DF40" s="660"/>
      <c r="DG40" s="660"/>
      <c r="DH40" s="660"/>
      <c r="DI40" s="660"/>
      <c r="DJ40" s="660"/>
      <c r="DK40" s="661"/>
      <c r="DL40" s="668">
        <v>10550</v>
      </c>
      <c r="DM40" s="660"/>
      <c r="DN40" s="660"/>
      <c r="DO40" s="660"/>
      <c r="DP40" s="660"/>
      <c r="DQ40" s="660"/>
      <c r="DR40" s="660"/>
      <c r="DS40" s="660"/>
      <c r="DT40" s="660"/>
      <c r="DU40" s="660"/>
      <c r="DV40" s="661"/>
      <c r="DW40" s="664">
        <v>0.1</v>
      </c>
      <c r="DX40" s="693"/>
      <c r="DY40" s="693"/>
      <c r="DZ40" s="693"/>
      <c r="EA40" s="693"/>
      <c r="EB40" s="693"/>
      <c r="EC40" s="694"/>
    </row>
    <row r="41" spans="2:133" ht="11.25" customHeight="1">
      <c r="AQ41" s="746" t="s">
        <v>349</v>
      </c>
      <c r="AR41" s="747"/>
      <c r="AS41" s="747"/>
      <c r="AT41" s="747"/>
      <c r="AU41" s="747"/>
      <c r="AV41" s="747"/>
      <c r="AW41" s="747"/>
      <c r="AX41" s="747"/>
      <c r="AY41" s="748"/>
      <c r="AZ41" s="739">
        <v>2049417</v>
      </c>
      <c r="BA41" s="740"/>
      <c r="BB41" s="740"/>
      <c r="BC41" s="740"/>
      <c r="BD41" s="729"/>
      <c r="BE41" s="729"/>
      <c r="BF41" s="731"/>
      <c r="BG41" s="752"/>
      <c r="BH41" s="753"/>
      <c r="BI41" s="753"/>
      <c r="BJ41" s="753"/>
      <c r="BK41" s="753"/>
      <c r="BL41" s="216"/>
      <c r="BM41" s="684" t="s">
        <v>350</v>
      </c>
      <c r="BN41" s="684"/>
      <c r="BO41" s="684"/>
      <c r="BP41" s="684"/>
      <c r="BQ41" s="684"/>
      <c r="BR41" s="684"/>
      <c r="BS41" s="684"/>
      <c r="BT41" s="684"/>
      <c r="BU41" s="685"/>
      <c r="BV41" s="739">
        <v>317</v>
      </c>
      <c r="BW41" s="740"/>
      <c r="BX41" s="740"/>
      <c r="BY41" s="740"/>
      <c r="BZ41" s="740"/>
      <c r="CA41" s="740"/>
      <c r="CB41" s="749"/>
      <c r="CD41" s="674" t="s">
        <v>351</v>
      </c>
      <c r="CE41" s="675"/>
      <c r="CF41" s="675"/>
      <c r="CG41" s="675"/>
      <c r="CH41" s="675"/>
      <c r="CI41" s="675"/>
      <c r="CJ41" s="675"/>
      <c r="CK41" s="675"/>
      <c r="CL41" s="675"/>
      <c r="CM41" s="675"/>
      <c r="CN41" s="675"/>
      <c r="CO41" s="675"/>
      <c r="CP41" s="675"/>
      <c r="CQ41" s="676"/>
      <c r="CR41" s="659" t="s">
        <v>234</v>
      </c>
      <c r="CS41" s="695"/>
      <c r="CT41" s="695"/>
      <c r="CU41" s="695"/>
      <c r="CV41" s="695"/>
      <c r="CW41" s="695"/>
      <c r="CX41" s="695"/>
      <c r="CY41" s="696"/>
      <c r="CZ41" s="664" t="s">
        <v>234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353</v>
      </c>
      <c r="CE42" s="657"/>
      <c r="CF42" s="657"/>
      <c r="CG42" s="657"/>
      <c r="CH42" s="657"/>
      <c r="CI42" s="657"/>
      <c r="CJ42" s="657"/>
      <c r="CK42" s="657"/>
      <c r="CL42" s="657"/>
      <c r="CM42" s="657"/>
      <c r="CN42" s="657"/>
      <c r="CO42" s="657"/>
      <c r="CP42" s="657"/>
      <c r="CQ42" s="658"/>
      <c r="CR42" s="659">
        <v>4406843</v>
      </c>
      <c r="CS42" s="660"/>
      <c r="CT42" s="660"/>
      <c r="CU42" s="660"/>
      <c r="CV42" s="660"/>
      <c r="CW42" s="660"/>
      <c r="CX42" s="660"/>
      <c r="CY42" s="661"/>
      <c r="CZ42" s="664">
        <v>13.1</v>
      </c>
      <c r="DA42" s="665"/>
      <c r="DB42" s="665"/>
      <c r="DC42" s="760"/>
      <c r="DD42" s="668">
        <v>1443713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355</v>
      </c>
      <c r="CE43" s="657"/>
      <c r="CF43" s="657"/>
      <c r="CG43" s="657"/>
      <c r="CH43" s="657"/>
      <c r="CI43" s="657"/>
      <c r="CJ43" s="657"/>
      <c r="CK43" s="657"/>
      <c r="CL43" s="657"/>
      <c r="CM43" s="657"/>
      <c r="CN43" s="657"/>
      <c r="CO43" s="657"/>
      <c r="CP43" s="657"/>
      <c r="CQ43" s="658"/>
      <c r="CR43" s="659">
        <v>131221</v>
      </c>
      <c r="CS43" s="695"/>
      <c r="CT43" s="695"/>
      <c r="CU43" s="695"/>
      <c r="CV43" s="695"/>
      <c r="CW43" s="695"/>
      <c r="CX43" s="695"/>
      <c r="CY43" s="696"/>
      <c r="CZ43" s="664">
        <v>0.4</v>
      </c>
      <c r="DA43" s="693"/>
      <c r="DB43" s="693"/>
      <c r="DC43" s="697"/>
      <c r="DD43" s="668">
        <v>50979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356</v>
      </c>
      <c r="CD44" s="771" t="s">
        <v>307</v>
      </c>
      <c r="CE44" s="772"/>
      <c r="CF44" s="656" t="s">
        <v>357</v>
      </c>
      <c r="CG44" s="657"/>
      <c r="CH44" s="657"/>
      <c r="CI44" s="657"/>
      <c r="CJ44" s="657"/>
      <c r="CK44" s="657"/>
      <c r="CL44" s="657"/>
      <c r="CM44" s="657"/>
      <c r="CN44" s="657"/>
      <c r="CO44" s="657"/>
      <c r="CP44" s="657"/>
      <c r="CQ44" s="658"/>
      <c r="CR44" s="659">
        <v>3814208</v>
      </c>
      <c r="CS44" s="660"/>
      <c r="CT44" s="660"/>
      <c r="CU44" s="660"/>
      <c r="CV44" s="660"/>
      <c r="CW44" s="660"/>
      <c r="CX44" s="660"/>
      <c r="CY44" s="661"/>
      <c r="CZ44" s="664">
        <v>11.3</v>
      </c>
      <c r="DA44" s="665"/>
      <c r="DB44" s="665"/>
      <c r="DC44" s="760"/>
      <c r="DD44" s="668">
        <v>974773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358</v>
      </c>
      <c r="CG45" s="657"/>
      <c r="CH45" s="657"/>
      <c r="CI45" s="657"/>
      <c r="CJ45" s="657"/>
      <c r="CK45" s="657"/>
      <c r="CL45" s="657"/>
      <c r="CM45" s="657"/>
      <c r="CN45" s="657"/>
      <c r="CO45" s="657"/>
      <c r="CP45" s="657"/>
      <c r="CQ45" s="658"/>
      <c r="CR45" s="659">
        <v>1029324</v>
      </c>
      <c r="CS45" s="695"/>
      <c r="CT45" s="695"/>
      <c r="CU45" s="695"/>
      <c r="CV45" s="695"/>
      <c r="CW45" s="695"/>
      <c r="CX45" s="695"/>
      <c r="CY45" s="696"/>
      <c r="CZ45" s="664">
        <v>3.1</v>
      </c>
      <c r="DA45" s="693"/>
      <c r="DB45" s="693"/>
      <c r="DC45" s="697"/>
      <c r="DD45" s="668">
        <v>85092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359</v>
      </c>
      <c r="CG46" s="657"/>
      <c r="CH46" s="657"/>
      <c r="CI46" s="657"/>
      <c r="CJ46" s="657"/>
      <c r="CK46" s="657"/>
      <c r="CL46" s="657"/>
      <c r="CM46" s="657"/>
      <c r="CN46" s="657"/>
      <c r="CO46" s="657"/>
      <c r="CP46" s="657"/>
      <c r="CQ46" s="658"/>
      <c r="CR46" s="659">
        <v>2538863</v>
      </c>
      <c r="CS46" s="660"/>
      <c r="CT46" s="660"/>
      <c r="CU46" s="660"/>
      <c r="CV46" s="660"/>
      <c r="CW46" s="660"/>
      <c r="CX46" s="660"/>
      <c r="CY46" s="661"/>
      <c r="CZ46" s="664">
        <v>7.5</v>
      </c>
      <c r="DA46" s="665"/>
      <c r="DB46" s="665"/>
      <c r="DC46" s="760"/>
      <c r="DD46" s="668">
        <v>886987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360</v>
      </c>
      <c r="CG47" s="657"/>
      <c r="CH47" s="657"/>
      <c r="CI47" s="657"/>
      <c r="CJ47" s="657"/>
      <c r="CK47" s="657"/>
      <c r="CL47" s="657"/>
      <c r="CM47" s="657"/>
      <c r="CN47" s="657"/>
      <c r="CO47" s="657"/>
      <c r="CP47" s="657"/>
      <c r="CQ47" s="658"/>
      <c r="CR47" s="659">
        <v>592635</v>
      </c>
      <c r="CS47" s="695"/>
      <c r="CT47" s="695"/>
      <c r="CU47" s="695"/>
      <c r="CV47" s="695"/>
      <c r="CW47" s="695"/>
      <c r="CX47" s="695"/>
      <c r="CY47" s="696"/>
      <c r="CZ47" s="664">
        <v>1.8</v>
      </c>
      <c r="DA47" s="693"/>
      <c r="DB47" s="693"/>
      <c r="DC47" s="697"/>
      <c r="DD47" s="668">
        <v>468940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361</v>
      </c>
      <c r="CG48" s="657"/>
      <c r="CH48" s="657"/>
      <c r="CI48" s="657"/>
      <c r="CJ48" s="657"/>
      <c r="CK48" s="657"/>
      <c r="CL48" s="657"/>
      <c r="CM48" s="657"/>
      <c r="CN48" s="657"/>
      <c r="CO48" s="657"/>
      <c r="CP48" s="657"/>
      <c r="CQ48" s="658"/>
      <c r="CR48" s="659" t="s">
        <v>234</v>
      </c>
      <c r="CS48" s="660"/>
      <c r="CT48" s="660"/>
      <c r="CU48" s="660"/>
      <c r="CV48" s="660"/>
      <c r="CW48" s="660"/>
      <c r="CX48" s="660"/>
      <c r="CY48" s="661"/>
      <c r="CZ48" s="664" t="s">
        <v>124</v>
      </c>
      <c r="DA48" s="665"/>
      <c r="DB48" s="665"/>
      <c r="DC48" s="760"/>
      <c r="DD48" s="668" t="s">
        <v>234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362</v>
      </c>
      <c r="CE49" s="705"/>
      <c r="CF49" s="705"/>
      <c r="CG49" s="705"/>
      <c r="CH49" s="705"/>
      <c r="CI49" s="705"/>
      <c r="CJ49" s="705"/>
      <c r="CK49" s="705"/>
      <c r="CL49" s="705"/>
      <c r="CM49" s="705"/>
      <c r="CN49" s="705"/>
      <c r="CO49" s="705"/>
      <c r="CP49" s="705"/>
      <c r="CQ49" s="706"/>
      <c r="CR49" s="739">
        <v>33671528</v>
      </c>
      <c r="CS49" s="729"/>
      <c r="CT49" s="729"/>
      <c r="CU49" s="729"/>
      <c r="CV49" s="729"/>
      <c r="CW49" s="729"/>
      <c r="CX49" s="729"/>
      <c r="CY49" s="761"/>
      <c r="CZ49" s="744">
        <v>100</v>
      </c>
      <c r="DA49" s="762"/>
      <c r="DB49" s="762"/>
      <c r="DC49" s="763"/>
      <c r="DD49" s="764">
        <v>23339406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txF75bmzBV2qu2hk4QbxxiIEGbAqNtB3h2Ae/tPIxs5EhCRjvby7fIFjQfqgAMhbDUsZ26xwJ+oYteM1MfYiyA==" saltValue="UIDjwGMsSdT3GJrNPMPCy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109375" style="269" customWidth="1"/>
    <col min="131" max="131" width="1.5703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364</v>
      </c>
      <c r="DK2" s="807"/>
      <c r="DL2" s="807"/>
      <c r="DM2" s="807"/>
      <c r="DN2" s="807"/>
      <c r="DO2" s="808"/>
      <c r="DP2" s="229"/>
      <c r="DQ2" s="806" t="s">
        <v>365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368</v>
      </c>
      <c r="B5" s="801"/>
      <c r="C5" s="801"/>
      <c r="D5" s="801"/>
      <c r="E5" s="801"/>
      <c r="F5" s="801"/>
      <c r="G5" s="801"/>
      <c r="H5" s="801"/>
      <c r="I5" s="801"/>
      <c r="J5" s="801"/>
      <c r="K5" s="801"/>
      <c r="L5" s="801"/>
      <c r="M5" s="801"/>
      <c r="N5" s="801"/>
      <c r="O5" s="801"/>
      <c r="P5" s="802"/>
      <c r="Q5" s="777" t="s">
        <v>369</v>
      </c>
      <c r="R5" s="778"/>
      <c r="S5" s="778"/>
      <c r="T5" s="778"/>
      <c r="U5" s="779"/>
      <c r="V5" s="777" t="s">
        <v>370</v>
      </c>
      <c r="W5" s="778"/>
      <c r="X5" s="778"/>
      <c r="Y5" s="778"/>
      <c r="Z5" s="779"/>
      <c r="AA5" s="777" t="s">
        <v>371</v>
      </c>
      <c r="AB5" s="778"/>
      <c r="AC5" s="778"/>
      <c r="AD5" s="778"/>
      <c r="AE5" s="778"/>
      <c r="AF5" s="810" t="s">
        <v>372</v>
      </c>
      <c r="AG5" s="778"/>
      <c r="AH5" s="778"/>
      <c r="AI5" s="778"/>
      <c r="AJ5" s="789"/>
      <c r="AK5" s="778" t="s">
        <v>373</v>
      </c>
      <c r="AL5" s="778"/>
      <c r="AM5" s="778"/>
      <c r="AN5" s="778"/>
      <c r="AO5" s="779"/>
      <c r="AP5" s="777" t="s">
        <v>374</v>
      </c>
      <c r="AQ5" s="778"/>
      <c r="AR5" s="778"/>
      <c r="AS5" s="778"/>
      <c r="AT5" s="779"/>
      <c r="AU5" s="777" t="s">
        <v>375</v>
      </c>
      <c r="AV5" s="778"/>
      <c r="AW5" s="778"/>
      <c r="AX5" s="778"/>
      <c r="AY5" s="789"/>
      <c r="AZ5" s="236"/>
      <c r="BA5" s="236"/>
      <c r="BB5" s="236"/>
      <c r="BC5" s="236"/>
      <c r="BD5" s="236"/>
      <c r="BE5" s="237"/>
      <c r="BF5" s="237"/>
      <c r="BG5" s="237"/>
      <c r="BH5" s="237"/>
      <c r="BI5" s="237"/>
      <c r="BJ5" s="237"/>
      <c r="BK5" s="237"/>
      <c r="BL5" s="237"/>
      <c r="BM5" s="237"/>
      <c r="BN5" s="237"/>
      <c r="BO5" s="237"/>
      <c r="BP5" s="237"/>
      <c r="BQ5" s="800" t="s">
        <v>376</v>
      </c>
      <c r="BR5" s="801"/>
      <c r="BS5" s="801"/>
      <c r="BT5" s="801"/>
      <c r="BU5" s="801"/>
      <c r="BV5" s="801"/>
      <c r="BW5" s="801"/>
      <c r="BX5" s="801"/>
      <c r="BY5" s="801"/>
      <c r="BZ5" s="801"/>
      <c r="CA5" s="801"/>
      <c r="CB5" s="801"/>
      <c r="CC5" s="801"/>
      <c r="CD5" s="801"/>
      <c r="CE5" s="801"/>
      <c r="CF5" s="801"/>
      <c r="CG5" s="802"/>
      <c r="CH5" s="777" t="s">
        <v>377</v>
      </c>
      <c r="CI5" s="778"/>
      <c r="CJ5" s="778"/>
      <c r="CK5" s="778"/>
      <c r="CL5" s="779"/>
      <c r="CM5" s="777" t="s">
        <v>378</v>
      </c>
      <c r="CN5" s="778"/>
      <c r="CO5" s="778"/>
      <c r="CP5" s="778"/>
      <c r="CQ5" s="779"/>
      <c r="CR5" s="777" t="s">
        <v>379</v>
      </c>
      <c r="CS5" s="778"/>
      <c r="CT5" s="778"/>
      <c r="CU5" s="778"/>
      <c r="CV5" s="779"/>
      <c r="CW5" s="777" t="s">
        <v>380</v>
      </c>
      <c r="CX5" s="778"/>
      <c r="CY5" s="778"/>
      <c r="CZ5" s="778"/>
      <c r="DA5" s="779"/>
      <c r="DB5" s="777" t="s">
        <v>381</v>
      </c>
      <c r="DC5" s="778"/>
      <c r="DD5" s="778"/>
      <c r="DE5" s="778"/>
      <c r="DF5" s="779"/>
      <c r="DG5" s="783" t="s">
        <v>382</v>
      </c>
      <c r="DH5" s="784"/>
      <c r="DI5" s="784"/>
      <c r="DJ5" s="784"/>
      <c r="DK5" s="785"/>
      <c r="DL5" s="783" t="s">
        <v>383</v>
      </c>
      <c r="DM5" s="784"/>
      <c r="DN5" s="784"/>
      <c r="DO5" s="784"/>
      <c r="DP5" s="785"/>
      <c r="DQ5" s="777" t="s">
        <v>384</v>
      </c>
      <c r="DR5" s="778"/>
      <c r="DS5" s="778"/>
      <c r="DT5" s="778"/>
      <c r="DU5" s="779"/>
      <c r="DV5" s="777" t="s">
        <v>375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385</v>
      </c>
      <c r="C7" s="792"/>
      <c r="D7" s="792"/>
      <c r="E7" s="792"/>
      <c r="F7" s="792"/>
      <c r="G7" s="792"/>
      <c r="H7" s="792"/>
      <c r="I7" s="792"/>
      <c r="J7" s="792"/>
      <c r="K7" s="792"/>
      <c r="L7" s="792"/>
      <c r="M7" s="792"/>
      <c r="N7" s="792"/>
      <c r="O7" s="792"/>
      <c r="P7" s="793"/>
      <c r="Q7" s="794">
        <v>34825</v>
      </c>
      <c r="R7" s="795"/>
      <c r="S7" s="795"/>
      <c r="T7" s="795"/>
      <c r="U7" s="795"/>
      <c r="V7" s="795">
        <v>33669</v>
      </c>
      <c r="W7" s="795"/>
      <c r="X7" s="795"/>
      <c r="Y7" s="795"/>
      <c r="Z7" s="795"/>
      <c r="AA7" s="795">
        <v>1156</v>
      </c>
      <c r="AB7" s="795"/>
      <c r="AC7" s="795"/>
      <c r="AD7" s="795"/>
      <c r="AE7" s="796"/>
      <c r="AF7" s="797">
        <v>543</v>
      </c>
      <c r="AG7" s="798"/>
      <c r="AH7" s="798"/>
      <c r="AI7" s="798"/>
      <c r="AJ7" s="799"/>
      <c r="AK7" s="834">
        <v>1670</v>
      </c>
      <c r="AL7" s="835"/>
      <c r="AM7" s="835"/>
      <c r="AN7" s="835"/>
      <c r="AO7" s="835"/>
      <c r="AP7" s="835">
        <v>39712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606</v>
      </c>
      <c r="BT7" s="839" t="s">
        <v>606</v>
      </c>
      <c r="BU7" s="839" t="s">
        <v>606</v>
      </c>
      <c r="BV7" s="839" t="s">
        <v>606</v>
      </c>
      <c r="BW7" s="839" t="s">
        <v>606</v>
      </c>
      <c r="BX7" s="839" t="s">
        <v>606</v>
      </c>
      <c r="BY7" s="839" t="s">
        <v>606</v>
      </c>
      <c r="BZ7" s="839" t="s">
        <v>606</v>
      </c>
      <c r="CA7" s="839" t="s">
        <v>606</v>
      </c>
      <c r="CB7" s="839" t="s">
        <v>606</v>
      </c>
      <c r="CC7" s="839" t="s">
        <v>606</v>
      </c>
      <c r="CD7" s="839" t="s">
        <v>606</v>
      </c>
      <c r="CE7" s="839" t="s">
        <v>606</v>
      </c>
      <c r="CF7" s="839" t="s">
        <v>606</v>
      </c>
      <c r="CG7" s="840" t="s">
        <v>606</v>
      </c>
      <c r="CH7" s="831">
        <v>0</v>
      </c>
      <c r="CI7" s="832">
        <v>0</v>
      </c>
      <c r="CJ7" s="832">
        <v>0</v>
      </c>
      <c r="CK7" s="832">
        <v>0</v>
      </c>
      <c r="CL7" s="833">
        <v>0</v>
      </c>
      <c r="CM7" s="831">
        <v>17</v>
      </c>
      <c r="CN7" s="832">
        <v>17</v>
      </c>
      <c r="CO7" s="832">
        <v>17</v>
      </c>
      <c r="CP7" s="832">
        <v>17</v>
      </c>
      <c r="CQ7" s="833">
        <v>17</v>
      </c>
      <c r="CR7" s="831">
        <v>10</v>
      </c>
      <c r="CS7" s="832">
        <v>10</v>
      </c>
      <c r="CT7" s="832">
        <v>10</v>
      </c>
      <c r="CU7" s="832">
        <v>10</v>
      </c>
      <c r="CV7" s="833">
        <v>10</v>
      </c>
      <c r="CW7" s="831">
        <v>27</v>
      </c>
      <c r="CX7" s="832">
        <v>27</v>
      </c>
      <c r="CY7" s="832">
        <v>27</v>
      </c>
      <c r="CZ7" s="832">
        <v>27</v>
      </c>
      <c r="DA7" s="833">
        <v>27</v>
      </c>
      <c r="DB7" s="831" t="s">
        <v>596</v>
      </c>
      <c r="DC7" s="832"/>
      <c r="DD7" s="832"/>
      <c r="DE7" s="832"/>
      <c r="DF7" s="833"/>
      <c r="DG7" s="831" t="s">
        <v>597</v>
      </c>
      <c r="DH7" s="832"/>
      <c r="DI7" s="832"/>
      <c r="DJ7" s="832"/>
      <c r="DK7" s="833"/>
      <c r="DL7" s="831" t="s">
        <v>597</v>
      </c>
      <c r="DM7" s="832"/>
      <c r="DN7" s="832"/>
      <c r="DO7" s="832"/>
      <c r="DP7" s="833"/>
      <c r="DQ7" s="831" t="s">
        <v>613</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607</v>
      </c>
      <c r="BT8" s="829" t="s">
        <v>607</v>
      </c>
      <c r="BU8" s="829" t="s">
        <v>607</v>
      </c>
      <c r="BV8" s="829" t="s">
        <v>607</v>
      </c>
      <c r="BW8" s="829" t="s">
        <v>607</v>
      </c>
      <c r="BX8" s="829" t="s">
        <v>607</v>
      </c>
      <c r="BY8" s="829" t="s">
        <v>607</v>
      </c>
      <c r="BZ8" s="829" t="s">
        <v>607</v>
      </c>
      <c r="CA8" s="829" t="s">
        <v>607</v>
      </c>
      <c r="CB8" s="829" t="s">
        <v>607</v>
      </c>
      <c r="CC8" s="829" t="s">
        <v>607</v>
      </c>
      <c r="CD8" s="829" t="s">
        <v>607</v>
      </c>
      <c r="CE8" s="829" t="s">
        <v>607</v>
      </c>
      <c r="CF8" s="829" t="s">
        <v>607</v>
      </c>
      <c r="CG8" s="830" t="s">
        <v>607</v>
      </c>
      <c r="CH8" s="841">
        <v>0</v>
      </c>
      <c r="CI8" s="842">
        <v>0</v>
      </c>
      <c r="CJ8" s="842">
        <v>0</v>
      </c>
      <c r="CK8" s="842">
        <v>0</v>
      </c>
      <c r="CL8" s="843">
        <v>0</v>
      </c>
      <c r="CM8" s="841">
        <v>31</v>
      </c>
      <c r="CN8" s="842">
        <v>31</v>
      </c>
      <c r="CO8" s="842">
        <v>31</v>
      </c>
      <c r="CP8" s="842">
        <v>31</v>
      </c>
      <c r="CQ8" s="843">
        <v>31</v>
      </c>
      <c r="CR8" s="841">
        <v>20</v>
      </c>
      <c r="CS8" s="842">
        <v>20</v>
      </c>
      <c r="CT8" s="842">
        <v>20</v>
      </c>
      <c r="CU8" s="842">
        <v>20</v>
      </c>
      <c r="CV8" s="843">
        <v>20</v>
      </c>
      <c r="CW8" s="841">
        <v>0</v>
      </c>
      <c r="CX8" s="842">
        <v>0</v>
      </c>
      <c r="CY8" s="842">
        <v>0</v>
      </c>
      <c r="CZ8" s="842">
        <v>0</v>
      </c>
      <c r="DA8" s="843">
        <v>0</v>
      </c>
      <c r="DB8" s="841" t="s">
        <v>596</v>
      </c>
      <c r="DC8" s="842"/>
      <c r="DD8" s="842"/>
      <c r="DE8" s="842"/>
      <c r="DF8" s="843"/>
      <c r="DG8" s="841" t="s">
        <v>613</v>
      </c>
      <c r="DH8" s="842"/>
      <c r="DI8" s="842"/>
      <c r="DJ8" s="842"/>
      <c r="DK8" s="843"/>
      <c r="DL8" s="841" t="s">
        <v>597</v>
      </c>
      <c r="DM8" s="842"/>
      <c r="DN8" s="842"/>
      <c r="DO8" s="842"/>
      <c r="DP8" s="843"/>
      <c r="DQ8" s="841" t="s">
        <v>597</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608</v>
      </c>
      <c r="BT9" s="829" t="s">
        <v>608</v>
      </c>
      <c r="BU9" s="829" t="s">
        <v>608</v>
      </c>
      <c r="BV9" s="829" t="s">
        <v>608</v>
      </c>
      <c r="BW9" s="829" t="s">
        <v>608</v>
      </c>
      <c r="BX9" s="829" t="s">
        <v>608</v>
      </c>
      <c r="BY9" s="829" t="s">
        <v>608</v>
      </c>
      <c r="BZ9" s="829" t="s">
        <v>608</v>
      </c>
      <c r="CA9" s="829" t="s">
        <v>608</v>
      </c>
      <c r="CB9" s="829" t="s">
        <v>608</v>
      </c>
      <c r="CC9" s="829" t="s">
        <v>608</v>
      </c>
      <c r="CD9" s="829" t="s">
        <v>608</v>
      </c>
      <c r="CE9" s="829" t="s">
        <v>608</v>
      </c>
      <c r="CF9" s="829" t="s">
        <v>608</v>
      </c>
      <c r="CG9" s="830" t="s">
        <v>608</v>
      </c>
      <c r="CH9" s="841">
        <v>-3</v>
      </c>
      <c r="CI9" s="842">
        <v>-3</v>
      </c>
      <c r="CJ9" s="842">
        <v>-3</v>
      </c>
      <c r="CK9" s="842">
        <v>-3</v>
      </c>
      <c r="CL9" s="843">
        <v>-3</v>
      </c>
      <c r="CM9" s="841">
        <v>254</v>
      </c>
      <c r="CN9" s="842">
        <v>254</v>
      </c>
      <c r="CO9" s="842">
        <v>254</v>
      </c>
      <c r="CP9" s="842">
        <v>254</v>
      </c>
      <c r="CQ9" s="843">
        <v>254</v>
      </c>
      <c r="CR9" s="841">
        <v>17</v>
      </c>
      <c r="CS9" s="842">
        <v>17</v>
      </c>
      <c r="CT9" s="842">
        <v>17</v>
      </c>
      <c r="CU9" s="842">
        <v>17</v>
      </c>
      <c r="CV9" s="843">
        <v>17</v>
      </c>
      <c r="CW9" s="841">
        <v>52</v>
      </c>
      <c r="CX9" s="842">
        <v>52</v>
      </c>
      <c r="CY9" s="842">
        <v>52</v>
      </c>
      <c r="CZ9" s="842">
        <v>52</v>
      </c>
      <c r="DA9" s="843">
        <v>52</v>
      </c>
      <c r="DB9" s="841" t="s">
        <v>597</v>
      </c>
      <c r="DC9" s="842"/>
      <c r="DD9" s="842"/>
      <c r="DE9" s="842"/>
      <c r="DF9" s="843"/>
      <c r="DG9" s="841" t="s">
        <v>596</v>
      </c>
      <c r="DH9" s="842"/>
      <c r="DI9" s="842"/>
      <c r="DJ9" s="842"/>
      <c r="DK9" s="843"/>
      <c r="DL9" s="841" t="s">
        <v>597</v>
      </c>
      <c r="DM9" s="842"/>
      <c r="DN9" s="842"/>
      <c r="DO9" s="842"/>
      <c r="DP9" s="843"/>
      <c r="DQ9" s="841" t="s">
        <v>597</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609</v>
      </c>
      <c r="BT10" s="829" t="s">
        <v>609</v>
      </c>
      <c r="BU10" s="829" t="s">
        <v>609</v>
      </c>
      <c r="BV10" s="829" t="s">
        <v>609</v>
      </c>
      <c r="BW10" s="829" t="s">
        <v>609</v>
      </c>
      <c r="BX10" s="829" t="s">
        <v>609</v>
      </c>
      <c r="BY10" s="829" t="s">
        <v>609</v>
      </c>
      <c r="BZ10" s="829" t="s">
        <v>609</v>
      </c>
      <c r="CA10" s="829" t="s">
        <v>609</v>
      </c>
      <c r="CB10" s="829" t="s">
        <v>609</v>
      </c>
      <c r="CC10" s="829" t="s">
        <v>609</v>
      </c>
      <c r="CD10" s="829" t="s">
        <v>609</v>
      </c>
      <c r="CE10" s="829" t="s">
        <v>609</v>
      </c>
      <c r="CF10" s="829" t="s">
        <v>609</v>
      </c>
      <c r="CG10" s="830" t="s">
        <v>609</v>
      </c>
      <c r="CH10" s="841">
        <v>2</v>
      </c>
      <c r="CI10" s="842">
        <v>2</v>
      </c>
      <c r="CJ10" s="842">
        <v>2</v>
      </c>
      <c r="CK10" s="842">
        <v>2</v>
      </c>
      <c r="CL10" s="843">
        <v>2</v>
      </c>
      <c r="CM10" s="841">
        <v>22</v>
      </c>
      <c r="CN10" s="842">
        <v>22</v>
      </c>
      <c r="CO10" s="842">
        <v>22</v>
      </c>
      <c r="CP10" s="842">
        <v>22</v>
      </c>
      <c r="CQ10" s="843">
        <v>22</v>
      </c>
      <c r="CR10" s="841">
        <v>43</v>
      </c>
      <c r="CS10" s="842">
        <v>43</v>
      </c>
      <c r="CT10" s="842">
        <v>43</v>
      </c>
      <c r="CU10" s="842">
        <v>43</v>
      </c>
      <c r="CV10" s="843">
        <v>43</v>
      </c>
      <c r="CW10" s="841">
        <v>0</v>
      </c>
      <c r="CX10" s="842">
        <v>0</v>
      </c>
      <c r="CY10" s="842">
        <v>0</v>
      </c>
      <c r="CZ10" s="842">
        <v>0</v>
      </c>
      <c r="DA10" s="843">
        <v>0</v>
      </c>
      <c r="DB10" s="841" t="s">
        <v>597</v>
      </c>
      <c r="DC10" s="842"/>
      <c r="DD10" s="842"/>
      <c r="DE10" s="842"/>
      <c r="DF10" s="843"/>
      <c r="DG10" s="841" t="s">
        <v>614</v>
      </c>
      <c r="DH10" s="842"/>
      <c r="DI10" s="842"/>
      <c r="DJ10" s="842"/>
      <c r="DK10" s="843"/>
      <c r="DL10" s="841" t="s">
        <v>596</v>
      </c>
      <c r="DM10" s="842"/>
      <c r="DN10" s="842"/>
      <c r="DO10" s="842"/>
      <c r="DP10" s="843"/>
      <c r="DQ10" s="841" t="s">
        <v>613</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610</v>
      </c>
      <c r="BT11" s="829" t="s">
        <v>610</v>
      </c>
      <c r="BU11" s="829" t="s">
        <v>610</v>
      </c>
      <c r="BV11" s="829" t="s">
        <v>610</v>
      </c>
      <c r="BW11" s="829" t="s">
        <v>610</v>
      </c>
      <c r="BX11" s="829" t="s">
        <v>610</v>
      </c>
      <c r="BY11" s="829" t="s">
        <v>610</v>
      </c>
      <c r="BZ11" s="829" t="s">
        <v>610</v>
      </c>
      <c r="CA11" s="829" t="s">
        <v>610</v>
      </c>
      <c r="CB11" s="829" t="s">
        <v>610</v>
      </c>
      <c r="CC11" s="829" t="s">
        <v>610</v>
      </c>
      <c r="CD11" s="829" t="s">
        <v>610</v>
      </c>
      <c r="CE11" s="829" t="s">
        <v>610</v>
      </c>
      <c r="CF11" s="829" t="s">
        <v>610</v>
      </c>
      <c r="CG11" s="830" t="s">
        <v>610</v>
      </c>
      <c r="CH11" s="841">
        <v>-1</v>
      </c>
      <c r="CI11" s="842">
        <v>-1</v>
      </c>
      <c r="CJ11" s="842">
        <v>-1</v>
      </c>
      <c r="CK11" s="842">
        <v>-1</v>
      </c>
      <c r="CL11" s="843">
        <v>-1</v>
      </c>
      <c r="CM11" s="841">
        <v>3</v>
      </c>
      <c r="CN11" s="842">
        <v>3</v>
      </c>
      <c r="CO11" s="842">
        <v>3</v>
      </c>
      <c r="CP11" s="842">
        <v>3</v>
      </c>
      <c r="CQ11" s="843">
        <v>3</v>
      </c>
      <c r="CR11" s="841">
        <v>10</v>
      </c>
      <c r="CS11" s="842">
        <v>10</v>
      </c>
      <c r="CT11" s="842">
        <v>10</v>
      </c>
      <c r="CU11" s="842">
        <v>10</v>
      </c>
      <c r="CV11" s="843">
        <v>10</v>
      </c>
      <c r="CW11" s="841">
        <v>0</v>
      </c>
      <c r="CX11" s="842">
        <v>0</v>
      </c>
      <c r="CY11" s="842">
        <v>0</v>
      </c>
      <c r="CZ11" s="842">
        <v>0</v>
      </c>
      <c r="DA11" s="843">
        <v>0</v>
      </c>
      <c r="DB11" s="841" t="s">
        <v>597</v>
      </c>
      <c r="DC11" s="842"/>
      <c r="DD11" s="842"/>
      <c r="DE11" s="842"/>
      <c r="DF11" s="843"/>
      <c r="DG11" s="841" t="s">
        <v>597</v>
      </c>
      <c r="DH11" s="842"/>
      <c r="DI11" s="842"/>
      <c r="DJ11" s="842"/>
      <c r="DK11" s="843"/>
      <c r="DL11" s="841" t="s">
        <v>614</v>
      </c>
      <c r="DM11" s="842"/>
      <c r="DN11" s="842"/>
      <c r="DO11" s="842"/>
      <c r="DP11" s="843"/>
      <c r="DQ11" s="841" t="s">
        <v>596</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611</v>
      </c>
      <c r="BT12" s="829" t="s">
        <v>611</v>
      </c>
      <c r="BU12" s="829" t="s">
        <v>611</v>
      </c>
      <c r="BV12" s="829" t="s">
        <v>611</v>
      </c>
      <c r="BW12" s="829" t="s">
        <v>611</v>
      </c>
      <c r="BX12" s="829" t="s">
        <v>611</v>
      </c>
      <c r="BY12" s="829" t="s">
        <v>611</v>
      </c>
      <c r="BZ12" s="829" t="s">
        <v>611</v>
      </c>
      <c r="CA12" s="829" t="s">
        <v>611</v>
      </c>
      <c r="CB12" s="829" t="s">
        <v>611</v>
      </c>
      <c r="CC12" s="829" t="s">
        <v>611</v>
      </c>
      <c r="CD12" s="829" t="s">
        <v>611</v>
      </c>
      <c r="CE12" s="829" t="s">
        <v>611</v>
      </c>
      <c r="CF12" s="829" t="s">
        <v>611</v>
      </c>
      <c r="CG12" s="830" t="s">
        <v>611</v>
      </c>
      <c r="CH12" s="841">
        <v>5</v>
      </c>
      <c r="CI12" s="842">
        <v>5</v>
      </c>
      <c r="CJ12" s="842">
        <v>5</v>
      </c>
      <c r="CK12" s="842">
        <v>5</v>
      </c>
      <c r="CL12" s="843">
        <v>5</v>
      </c>
      <c r="CM12" s="841">
        <v>87</v>
      </c>
      <c r="CN12" s="842">
        <v>87</v>
      </c>
      <c r="CO12" s="842">
        <v>87</v>
      </c>
      <c r="CP12" s="842">
        <v>87</v>
      </c>
      <c r="CQ12" s="843">
        <v>87</v>
      </c>
      <c r="CR12" s="841">
        <v>20</v>
      </c>
      <c r="CS12" s="842">
        <v>20</v>
      </c>
      <c r="CT12" s="842">
        <v>20</v>
      </c>
      <c r="CU12" s="842">
        <v>20</v>
      </c>
      <c r="CV12" s="843">
        <v>20</v>
      </c>
      <c r="CW12" s="841">
        <v>0</v>
      </c>
      <c r="CX12" s="842">
        <v>0</v>
      </c>
      <c r="CY12" s="842">
        <v>0</v>
      </c>
      <c r="CZ12" s="842">
        <v>0</v>
      </c>
      <c r="DA12" s="843">
        <v>0</v>
      </c>
      <c r="DB12" s="841" t="s">
        <v>597</v>
      </c>
      <c r="DC12" s="842"/>
      <c r="DD12" s="842"/>
      <c r="DE12" s="842"/>
      <c r="DF12" s="843"/>
      <c r="DG12" s="841" t="s">
        <v>597</v>
      </c>
      <c r="DH12" s="842"/>
      <c r="DI12" s="842"/>
      <c r="DJ12" s="842"/>
      <c r="DK12" s="843"/>
      <c r="DL12" s="841" t="s">
        <v>597</v>
      </c>
      <c r="DM12" s="842"/>
      <c r="DN12" s="842"/>
      <c r="DO12" s="842"/>
      <c r="DP12" s="843"/>
      <c r="DQ12" s="841" t="s">
        <v>597</v>
      </c>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612</v>
      </c>
      <c r="BT13" s="829" t="s">
        <v>612</v>
      </c>
      <c r="BU13" s="829" t="s">
        <v>612</v>
      </c>
      <c r="BV13" s="829" t="s">
        <v>612</v>
      </c>
      <c r="BW13" s="829" t="s">
        <v>612</v>
      </c>
      <c r="BX13" s="829" t="s">
        <v>612</v>
      </c>
      <c r="BY13" s="829" t="s">
        <v>612</v>
      </c>
      <c r="BZ13" s="829" t="s">
        <v>612</v>
      </c>
      <c r="CA13" s="829" t="s">
        <v>612</v>
      </c>
      <c r="CB13" s="829" t="s">
        <v>612</v>
      </c>
      <c r="CC13" s="829" t="s">
        <v>612</v>
      </c>
      <c r="CD13" s="829" t="s">
        <v>612</v>
      </c>
      <c r="CE13" s="829" t="s">
        <v>612</v>
      </c>
      <c r="CF13" s="829" t="s">
        <v>612</v>
      </c>
      <c r="CG13" s="830" t="s">
        <v>612</v>
      </c>
      <c r="CH13" s="841">
        <v>14</v>
      </c>
      <c r="CI13" s="842">
        <v>14</v>
      </c>
      <c r="CJ13" s="842">
        <v>14</v>
      </c>
      <c r="CK13" s="842">
        <v>14</v>
      </c>
      <c r="CL13" s="843">
        <v>14</v>
      </c>
      <c r="CM13" s="841">
        <v>9</v>
      </c>
      <c r="CN13" s="842">
        <v>9</v>
      </c>
      <c r="CO13" s="842">
        <v>9</v>
      </c>
      <c r="CP13" s="842">
        <v>9</v>
      </c>
      <c r="CQ13" s="843">
        <v>9</v>
      </c>
      <c r="CR13" s="841">
        <v>15</v>
      </c>
      <c r="CS13" s="842">
        <v>15</v>
      </c>
      <c r="CT13" s="842">
        <v>15</v>
      </c>
      <c r="CU13" s="842">
        <v>15</v>
      </c>
      <c r="CV13" s="843">
        <v>15</v>
      </c>
      <c r="CW13" s="841">
        <v>1</v>
      </c>
      <c r="CX13" s="842">
        <v>1</v>
      </c>
      <c r="CY13" s="842">
        <v>1</v>
      </c>
      <c r="CZ13" s="842">
        <v>1</v>
      </c>
      <c r="DA13" s="843">
        <v>1</v>
      </c>
      <c r="DB13" s="841" t="s">
        <v>597</v>
      </c>
      <c r="DC13" s="842"/>
      <c r="DD13" s="842"/>
      <c r="DE13" s="842"/>
      <c r="DF13" s="843"/>
      <c r="DG13" s="841" t="s">
        <v>597</v>
      </c>
      <c r="DH13" s="842"/>
      <c r="DI13" s="842"/>
      <c r="DJ13" s="842"/>
      <c r="DK13" s="843"/>
      <c r="DL13" s="841" t="s">
        <v>597</v>
      </c>
      <c r="DM13" s="842"/>
      <c r="DN13" s="842"/>
      <c r="DO13" s="842"/>
      <c r="DP13" s="843"/>
      <c r="DQ13" s="841" t="s">
        <v>597</v>
      </c>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387</v>
      </c>
      <c r="B23" s="850" t="s">
        <v>388</v>
      </c>
      <c r="C23" s="851"/>
      <c r="D23" s="851"/>
      <c r="E23" s="851"/>
      <c r="F23" s="851"/>
      <c r="G23" s="851"/>
      <c r="H23" s="851"/>
      <c r="I23" s="851"/>
      <c r="J23" s="851"/>
      <c r="K23" s="851"/>
      <c r="L23" s="851"/>
      <c r="M23" s="851"/>
      <c r="N23" s="851"/>
      <c r="O23" s="851"/>
      <c r="P23" s="852"/>
      <c r="Q23" s="853">
        <v>34825</v>
      </c>
      <c r="R23" s="854"/>
      <c r="S23" s="854"/>
      <c r="T23" s="854"/>
      <c r="U23" s="854"/>
      <c r="V23" s="854">
        <v>33669</v>
      </c>
      <c r="W23" s="854"/>
      <c r="X23" s="854"/>
      <c r="Y23" s="854"/>
      <c r="Z23" s="854"/>
      <c r="AA23" s="854">
        <v>1156</v>
      </c>
      <c r="AB23" s="854"/>
      <c r="AC23" s="854"/>
      <c r="AD23" s="854"/>
      <c r="AE23" s="855"/>
      <c r="AF23" s="856">
        <v>543</v>
      </c>
      <c r="AG23" s="854"/>
      <c r="AH23" s="854"/>
      <c r="AI23" s="854"/>
      <c r="AJ23" s="857"/>
      <c r="AK23" s="858"/>
      <c r="AL23" s="859"/>
      <c r="AM23" s="859"/>
      <c r="AN23" s="859"/>
      <c r="AO23" s="859"/>
      <c r="AP23" s="854">
        <v>39712</v>
      </c>
      <c r="AQ23" s="854"/>
      <c r="AR23" s="854"/>
      <c r="AS23" s="854"/>
      <c r="AT23" s="854"/>
      <c r="AU23" s="860"/>
      <c r="AV23" s="860"/>
      <c r="AW23" s="860"/>
      <c r="AX23" s="860"/>
      <c r="AY23" s="861"/>
      <c r="AZ23" s="869" t="s">
        <v>389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368</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400</v>
      </c>
      <c r="C28" s="792"/>
      <c r="D28" s="792"/>
      <c r="E28" s="792"/>
      <c r="F28" s="792"/>
      <c r="G28" s="792"/>
      <c r="H28" s="792"/>
      <c r="I28" s="792"/>
      <c r="J28" s="792"/>
      <c r="K28" s="792"/>
      <c r="L28" s="792"/>
      <c r="M28" s="792"/>
      <c r="N28" s="792"/>
      <c r="O28" s="792"/>
      <c r="P28" s="793"/>
      <c r="Q28" s="882">
        <v>8075</v>
      </c>
      <c r="R28" s="883"/>
      <c r="S28" s="883"/>
      <c r="T28" s="883"/>
      <c r="U28" s="883"/>
      <c r="V28" s="883">
        <v>7924</v>
      </c>
      <c r="W28" s="883"/>
      <c r="X28" s="883"/>
      <c r="Y28" s="883"/>
      <c r="Z28" s="883"/>
      <c r="AA28" s="883">
        <v>151</v>
      </c>
      <c r="AB28" s="883"/>
      <c r="AC28" s="883"/>
      <c r="AD28" s="883"/>
      <c r="AE28" s="884"/>
      <c r="AF28" s="885">
        <v>151</v>
      </c>
      <c r="AG28" s="883"/>
      <c r="AH28" s="883"/>
      <c r="AI28" s="883"/>
      <c r="AJ28" s="886"/>
      <c r="AK28" s="887">
        <v>441</v>
      </c>
      <c r="AL28" s="878"/>
      <c r="AM28" s="878"/>
      <c r="AN28" s="878"/>
      <c r="AO28" s="878"/>
      <c r="AP28" s="878" t="s">
        <v>596</v>
      </c>
      <c r="AQ28" s="878"/>
      <c r="AR28" s="878"/>
      <c r="AS28" s="878"/>
      <c r="AT28" s="878"/>
      <c r="AU28" s="878" t="s">
        <v>597</v>
      </c>
      <c r="AV28" s="878"/>
      <c r="AW28" s="878"/>
      <c r="AX28" s="878"/>
      <c r="AY28" s="878"/>
      <c r="AZ28" s="879" t="s">
        <v>613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401</v>
      </c>
      <c r="C29" s="816"/>
      <c r="D29" s="816"/>
      <c r="E29" s="816"/>
      <c r="F29" s="816"/>
      <c r="G29" s="816"/>
      <c r="H29" s="816"/>
      <c r="I29" s="816"/>
      <c r="J29" s="816"/>
      <c r="K29" s="816"/>
      <c r="L29" s="816"/>
      <c r="M29" s="816"/>
      <c r="N29" s="816"/>
      <c r="O29" s="816"/>
      <c r="P29" s="817"/>
      <c r="Q29" s="818">
        <v>482</v>
      </c>
      <c r="R29" s="819"/>
      <c r="S29" s="819"/>
      <c r="T29" s="819"/>
      <c r="U29" s="819"/>
      <c r="V29" s="819">
        <v>453</v>
      </c>
      <c r="W29" s="819"/>
      <c r="X29" s="819"/>
      <c r="Y29" s="819"/>
      <c r="Z29" s="819"/>
      <c r="AA29" s="819">
        <v>29</v>
      </c>
      <c r="AB29" s="819"/>
      <c r="AC29" s="819"/>
      <c r="AD29" s="819"/>
      <c r="AE29" s="820"/>
      <c r="AF29" s="821">
        <v>29</v>
      </c>
      <c r="AG29" s="822"/>
      <c r="AH29" s="822"/>
      <c r="AI29" s="822"/>
      <c r="AJ29" s="823"/>
      <c r="AK29" s="890">
        <v>103</v>
      </c>
      <c r="AL29" s="891"/>
      <c r="AM29" s="891"/>
      <c r="AN29" s="891"/>
      <c r="AO29" s="891"/>
      <c r="AP29" s="891">
        <v>200</v>
      </c>
      <c r="AQ29" s="891"/>
      <c r="AR29" s="891"/>
      <c r="AS29" s="891"/>
      <c r="AT29" s="891"/>
      <c r="AU29" s="891">
        <v>35</v>
      </c>
      <c r="AV29" s="891"/>
      <c r="AW29" s="891"/>
      <c r="AX29" s="891"/>
      <c r="AY29" s="891"/>
      <c r="AZ29" s="892" t="s">
        <v>597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402</v>
      </c>
      <c r="C30" s="816"/>
      <c r="D30" s="816"/>
      <c r="E30" s="816"/>
      <c r="F30" s="816"/>
      <c r="G30" s="816"/>
      <c r="H30" s="816"/>
      <c r="I30" s="816"/>
      <c r="J30" s="816"/>
      <c r="K30" s="816"/>
      <c r="L30" s="816"/>
      <c r="M30" s="816"/>
      <c r="N30" s="816"/>
      <c r="O30" s="816"/>
      <c r="P30" s="817"/>
      <c r="Q30" s="818">
        <v>6282</v>
      </c>
      <c r="R30" s="819"/>
      <c r="S30" s="819"/>
      <c r="T30" s="819"/>
      <c r="U30" s="819"/>
      <c r="V30" s="819">
        <v>6201</v>
      </c>
      <c r="W30" s="819"/>
      <c r="X30" s="819"/>
      <c r="Y30" s="819"/>
      <c r="Z30" s="819"/>
      <c r="AA30" s="819">
        <v>81</v>
      </c>
      <c r="AB30" s="819"/>
      <c r="AC30" s="819"/>
      <c r="AD30" s="819"/>
      <c r="AE30" s="820"/>
      <c r="AF30" s="821">
        <v>81</v>
      </c>
      <c r="AG30" s="822"/>
      <c r="AH30" s="822"/>
      <c r="AI30" s="822"/>
      <c r="AJ30" s="823"/>
      <c r="AK30" s="890">
        <v>959</v>
      </c>
      <c r="AL30" s="891"/>
      <c r="AM30" s="891"/>
      <c r="AN30" s="891"/>
      <c r="AO30" s="891"/>
      <c r="AP30" s="891" t="s">
        <v>597</v>
      </c>
      <c r="AQ30" s="891"/>
      <c r="AR30" s="891"/>
      <c r="AS30" s="891"/>
      <c r="AT30" s="891"/>
      <c r="AU30" s="891" t="s">
        <v>597</v>
      </c>
      <c r="AV30" s="891"/>
      <c r="AW30" s="891"/>
      <c r="AX30" s="891"/>
      <c r="AY30" s="891"/>
      <c r="AZ30" s="892" t="s">
        <v>597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403</v>
      </c>
      <c r="C31" s="816"/>
      <c r="D31" s="816"/>
      <c r="E31" s="816"/>
      <c r="F31" s="816"/>
      <c r="G31" s="816"/>
      <c r="H31" s="816"/>
      <c r="I31" s="816"/>
      <c r="J31" s="816"/>
      <c r="K31" s="816"/>
      <c r="L31" s="816"/>
      <c r="M31" s="816"/>
      <c r="N31" s="816"/>
      <c r="O31" s="816"/>
      <c r="P31" s="817"/>
      <c r="Q31" s="818">
        <v>725</v>
      </c>
      <c r="R31" s="819"/>
      <c r="S31" s="819"/>
      <c r="T31" s="819"/>
      <c r="U31" s="819"/>
      <c r="V31" s="819">
        <v>719</v>
      </c>
      <c r="W31" s="819"/>
      <c r="X31" s="819"/>
      <c r="Y31" s="819"/>
      <c r="Z31" s="819"/>
      <c r="AA31" s="819">
        <v>7</v>
      </c>
      <c r="AB31" s="819"/>
      <c r="AC31" s="819"/>
      <c r="AD31" s="819"/>
      <c r="AE31" s="820"/>
      <c r="AF31" s="821">
        <v>7</v>
      </c>
      <c r="AG31" s="822"/>
      <c r="AH31" s="822"/>
      <c r="AI31" s="822"/>
      <c r="AJ31" s="823"/>
      <c r="AK31" s="890">
        <v>240</v>
      </c>
      <c r="AL31" s="891"/>
      <c r="AM31" s="891"/>
      <c r="AN31" s="891"/>
      <c r="AO31" s="891"/>
      <c r="AP31" s="891" t="s">
        <v>597</v>
      </c>
      <c r="AQ31" s="891"/>
      <c r="AR31" s="891"/>
      <c r="AS31" s="891"/>
      <c r="AT31" s="891"/>
      <c r="AU31" s="891" t="s">
        <v>597</v>
      </c>
      <c r="AV31" s="891"/>
      <c r="AW31" s="891"/>
      <c r="AX31" s="891"/>
      <c r="AY31" s="891"/>
      <c r="AZ31" s="892" t="s">
        <v>613</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404</v>
      </c>
      <c r="C32" s="816"/>
      <c r="D32" s="816"/>
      <c r="E32" s="816"/>
      <c r="F32" s="816"/>
      <c r="G32" s="816"/>
      <c r="H32" s="816"/>
      <c r="I32" s="816"/>
      <c r="J32" s="816"/>
      <c r="K32" s="816"/>
      <c r="L32" s="816"/>
      <c r="M32" s="816"/>
      <c r="N32" s="816"/>
      <c r="O32" s="816"/>
      <c r="P32" s="817"/>
      <c r="Q32" s="818">
        <v>602</v>
      </c>
      <c r="R32" s="819"/>
      <c r="S32" s="819"/>
      <c r="T32" s="819"/>
      <c r="U32" s="819"/>
      <c r="V32" s="819">
        <v>589</v>
      </c>
      <c r="W32" s="819"/>
      <c r="X32" s="819"/>
      <c r="Y32" s="819"/>
      <c r="Z32" s="819"/>
      <c r="AA32" s="819">
        <v>14</v>
      </c>
      <c r="AB32" s="819"/>
      <c r="AC32" s="819"/>
      <c r="AD32" s="819"/>
      <c r="AE32" s="820"/>
      <c r="AF32" s="821">
        <v>14</v>
      </c>
      <c r="AG32" s="822"/>
      <c r="AH32" s="822"/>
      <c r="AI32" s="822"/>
      <c r="AJ32" s="823"/>
      <c r="AK32" s="890">
        <v>40</v>
      </c>
      <c r="AL32" s="891"/>
      <c r="AM32" s="891"/>
      <c r="AN32" s="891"/>
      <c r="AO32" s="891"/>
      <c r="AP32" s="891">
        <v>687</v>
      </c>
      <c r="AQ32" s="891"/>
      <c r="AR32" s="891"/>
      <c r="AS32" s="891"/>
      <c r="AT32" s="891"/>
      <c r="AU32" s="891">
        <v>17</v>
      </c>
      <c r="AV32" s="891"/>
      <c r="AW32" s="891"/>
      <c r="AX32" s="891"/>
      <c r="AY32" s="891"/>
      <c r="AZ32" s="892" t="s">
        <v>597</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405</v>
      </c>
      <c r="C33" s="816"/>
      <c r="D33" s="816"/>
      <c r="E33" s="816"/>
      <c r="F33" s="816"/>
      <c r="G33" s="816"/>
      <c r="H33" s="816"/>
      <c r="I33" s="816"/>
      <c r="J33" s="816"/>
      <c r="K33" s="816"/>
      <c r="L33" s="816"/>
      <c r="M33" s="816"/>
      <c r="N33" s="816"/>
      <c r="O33" s="816"/>
      <c r="P33" s="817"/>
      <c r="Q33" s="818">
        <v>667</v>
      </c>
      <c r="R33" s="819"/>
      <c r="S33" s="819"/>
      <c r="T33" s="819"/>
      <c r="U33" s="819"/>
      <c r="V33" s="819">
        <v>701</v>
      </c>
      <c r="W33" s="819"/>
      <c r="X33" s="819"/>
      <c r="Y33" s="819"/>
      <c r="Z33" s="819"/>
      <c r="AA33" s="819">
        <v>-34</v>
      </c>
      <c r="AB33" s="819"/>
      <c r="AC33" s="819"/>
      <c r="AD33" s="819"/>
      <c r="AE33" s="820"/>
      <c r="AF33" s="821">
        <v>1089</v>
      </c>
      <c r="AG33" s="822"/>
      <c r="AH33" s="822"/>
      <c r="AI33" s="822"/>
      <c r="AJ33" s="823"/>
      <c r="AK33" s="890">
        <v>51</v>
      </c>
      <c r="AL33" s="891"/>
      <c r="AM33" s="891"/>
      <c r="AN33" s="891"/>
      <c r="AO33" s="891"/>
      <c r="AP33" s="891">
        <v>2894</v>
      </c>
      <c r="AQ33" s="891"/>
      <c r="AR33" s="891"/>
      <c r="AS33" s="891"/>
      <c r="AT33" s="891"/>
      <c r="AU33" s="891">
        <v>122</v>
      </c>
      <c r="AV33" s="891"/>
      <c r="AW33" s="891"/>
      <c r="AX33" s="891"/>
      <c r="AY33" s="891"/>
      <c r="AZ33" s="892" t="s">
        <v>597</v>
      </c>
      <c r="BA33" s="892"/>
      <c r="BB33" s="892"/>
      <c r="BC33" s="892"/>
      <c r="BD33" s="892"/>
      <c r="BE33" s="888" t="s">
        <v>406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407</v>
      </c>
      <c r="C34" s="816"/>
      <c r="D34" s="816"/>
      <c r="E34" s="816"/>
      <c r="F34" s="816"/>
      <c r="G34" s="816"/>
      <c r="H34" s="816"/>
      <c r="I34" s="816"/>
      <c r="J34" s="816"/>
      <c r="K34" s="816"/>
      <c r="L34" s="816"/>
      <c r="M34" s="816"/>
      <c r="N34" s="816"/>
      <c r="O34" s="816"/>
      <c r="P34" s="817"/>
      <c r="Q34" s="818">
        <v>6805</v>
      </c>
      <c r="R34" s="819"/>
      <c r="S34" s="819"/>
      <c r="T34" s="819"/>
      <c r="U34" s="819"/>
      <c r="V34" s="819">
        <v>6987</v>
      </c>
      <c r="W34" s="819"/>
      <c r="X34" s="819"/>
      <c r="Y34" s="819"/>
      <c r="Z34" s="819"/>
      <c r="AA34" s="819">
        <v>-182</v>
      </c>
      <c r="AB34" s="819"/>
      <c r="AC34" s="819"/>
      <c r="AD34" s="819"/>
      <c r="AE34" s="820"/>
      <c r="AF34" s="821">
        <v>16</v>
      </c>
      <c r="AG34" s="822"/>
      <c r="AH34" s="822"/>
      <c r="AI34" s="822"/>
      <c r="AJ34" s="823"/>
      <c r="AK34" s="890">
        <v>920</v>
      </c>
      <c r="AL34" s="891"/>
      <c r="AM34" s="891"/>
      <c r="AN34" s="891"/>
      <c r="AO34" s="891"/>
      <c r="AP34" s="891">
        <v>6719</v>
      </c>
      <c r="AQ34" s="891"/>
      <c r="AR34" s="891"/>
      <c r="AS34" s="891"/>
      <c r="AT34" s="891"/>
      <c r="AU34" s="891">
        <v>3877</v>
      </c>
      <c r="AV34" s="891"/>
      <c r="AW34" s="891"/>
      <c r="AX34" s="891"/>
      <c r="AY34" s="891"/>
      <c r="AZ34" s="892" t="s">
        <v>613</v>
      </c>
      <c r="BA34" s="892"/>
      <c r="BB34" s="892"/>
      <c r="BC34" s="892"/>
      <c r="BD34" s="892"/>
      <c r="BE34" s="888" t="s">
        <v>408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409</v>
      </c>
      <c r="C35" s="816"/>
      <c r="D35" s="816"/>
      <c r="E35" s="816"/>
      <c r="F35" s="816"/>
      <c r="G35" s="816"/>
      <c r="H35" s="816"/>
      <c r="I35" s="816"/>
      <c r="J35" s="816"/>
      <c r="K35" s="816"/>
      <c r="L35" s="816"/>
      <c r="M35" s="816"/>
      <c r="N35" s="816"/>
      <c r="O35" s="816"/>
      <c r="P35" s="817"/>
      <c r="Q35" s="818">
        <v>1737</v>
      </c>
      <c r="R35" s="819"/>
      <c r="S35" s="819"/>
      <c r="T35" s="819"/>
      <c r="U35" s="819"/>
      <c r="V35" s="819">
        <v>1675</v>
      </c>
      <c r="W35" s="819"/>
      <c r="X35" s="819"/>
      <c r="Y35" s="819"/>
      <c r="Z35" s="819"/>
      <c r="AA35" s="819">
        <v>62</v>
      </c>
      <c r="AB35" s="819"/>
      <c r="AC35" s="819"/>
      <c r="AD35" s="819"/>
      <c r="AE35" s="820"/>
      <c r="AF35" s="821">
        <v>62</v>
      </c>
      <c r="AG35" s="822"/>
      <c r="AH35" s="822"/>
      <c r="AI35" s="822"/>
      <c r="AJ35" s="823"/>
      <c r="AK35" s="890">
        <v>389</v>
      </c>
      <c r="AL35" s="891"/>
      <c r="AM35" s="891"/>
      <c r="AN35" s="891"/>
      <c r="AO35" s="891"/>
      <c r="AP35" s="891">
        <v>6721</v>
      </c>
      <c r="AQ35" s="891"/>
      <c r="AR35" s="891"/>
      <c r="AS35" s="891"/>
      <c r="AT35" s="891"/>
      <c r="AU35" s="891">
        <v>3401</v>
      </c>
      <c r="AV35" s="891"/>
      <c r="AW35" s="891"/>
      <c r="AX35" s="891"/>
      <c r="AY35" s="891"/>
      <c r="AZ35" s="892" t="s">
        <v>613</v>
      </c>
      <c r="BA35" s="892"/>
      <c r="BB35" s="892"/>
      <c r="BC35" s="892"/>
      <c r="BD35" s="892"/>
      <c r="BE35" s="888" t="s">
        <v>410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411</v>
      </c>
      <c r="C36" s="816"/>
      <c r="D36" s="816"/>
      <c r="E36" s="816"/>
      <c r="F36" s="816"/>
      <c r="G36" s="816"/>
      <c r="H36" s="816"/>
      <c r="I36" s="816"/>
      <c r="J36" s="816"/>
      <c r="K36" s="816"/>
      <c r="L36" s="816"/>
      <c r="M36" s="816"/>
      <c r="N36" s="816"/>
      <c r="O36" s="816"/>
      <c r="P36" s="817"/>
      <c r="Q36" s="818">
        <v>420</v>
      </c>
      <c r="R36" s="819"/>
      <c r="S36" s="819"/>
      <c r="T36" s="819"/>
      <c r="U36" s="819"/>
      <c r="V36" s="819">
        <v>402</v>
      </c>
      <c r="W36" s="819"/>
      <c r="X36" s="819"/>
      <c r="Y36" s="819"/>
      <c r="Z36" s="819"/>
      <c r="AA36" s="819">
        <v>18</v>
      </c>
      <c r="AB36" s="819"/>
      <c r="AC36" s="819"/>
      <c r="AD36" s="819"/>
      <c r="AE36" s="820"/>
      <c r="AF36" s="821">
        <v>18</v>
      </c>
      <c r="AG36" s="822"/>
      <c r="AH36" s="822"/>
      <c r="AI36" s="822"/>
      <c r="AJ36" s="823"/>
      <c r="AK36" s="890">
        <v>246</v>
      </c>
      <c r="AL36" s="891"/>
      <c r="AM36" s="891"/>
      <c r="AN36" s="891"/>
      <c r="AO36" s="891"/>
      <c r="AP36" s="891">
        <v>2125</v>
      </c>
      <c r="AQ36" s="891"/>
      <c r="AR36" s="891"/>
      <c r="AS36" s="891"/>
      <c r="AT36" s="891"/>
      <c r="AU36" s="891">
        <v>1825</v>
      </c>
      <c r="AV36" s="891"/>
      <c r="AW36" s="891"/>
      <c r="AX36" s="891"/>
      <c r="AY36" s="891"/>
      <c r="AZ36" s="892" t="s">
        <v>597</v>
      </c>
      <c r="BA36" s="892"/>
      <c r="BB36" s="892"/>
      <c r="BC36" s="892"/>
      <c r="BD36" s="892"/>
      <c r="BE36" s="888" t="s">
        <v>412</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413</v>
      </c>
      <c r="C37" s="816"/>
      <c r="D37" s="816"/>
      <c r="E37" s="816"/>
      <c r="F37" s="816"/>
      <c r="G37" s="816"/>
      <c r="H37" s="816"/>
      <c r="I37" s="816"/>
      <c r="J37" s="816"/>
      <c r="K37" s="816"/>
      <c r="L37" s="816"/>
      <c r="M37" s="816"/>
      <c r="N37" s="816"/>
      <c r="O37" s="816"/>
      <c r="P37" s="817"/>
      <c r="Q37" s="818">
        <v>2804</v>
      </c>
      <c r="R37" s="819"/>
      <c r="S37" s="819"/>
      <c r="T37" s="819"/>
      <c r="U37" s="819"/>
      <c r="V37" s="819">
        <v>2753</v>
      </c>
      <c r="W37" s="819"/>
      <c r="X37" s="819"/>
      <c r="Y37" s="819"/>
      <c r="Z37" s="819"/>
      <c r="AA37" s="819">
        <v>51</v>
      </c>
      <c r="AB37" s="819"/>
      <c r="AC37" s="819"/>
      <c r="AD37" s="819"/>
      <c r="AE37" s="820"/>
      <c r="AF37" s="821">
        <v>51</v>
      </c>
      <c r="AG37" s="822"/>
      <c r="AH37" s="822"/>
      <c r="AI37" s="822"/>
      <c r="AJ37" s="823"/>
      <c r="AK37" s="890">
        <v>867</v>
      </c>
      <c r="AL37" s="891"/>
      <c r="AM37" s="891"/>
      <c r="AN37" s="891"/>
      <c r="AO37" s="891"/>
      <c r="AP37" s="891">
        <v>20978</v>
      </c>
      <c r="AQ37" s="891"/>
      <c r="AR37" s="891"/>
      <c r="AS37" s="891"/>
      <c r="AT37" s="891"/>
      <c r="AU37" s="891">
        <v>16174</v>
      </c>
      <c r="AV37" s="891"/>
      <c r="AW37" s="891"/>
      <c r="AX37" s="891"/>
      <c r="AY37" s="891"/>
      <c r="AZ37" s="892" t="s">
        <v>597</v>
      </c>
      <c r="BA37" s="892"/>
      <c r="BB37" s="892"/>
      <c r="BC37" s="892"/>
      <c r="BD37" s="892"/>
      <c r="BE37" s="888" t="s">
        <v>412</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414</v>
      </c>
      <c r="C38" s="816"/>
      <c r="D38" s="816"/>
      <c r="E38" s="816"/>
      <c r="F38" s="816"/>
      <c r="G38" s="816"/>
      <c r="H38" s="816"/>
      <c r="I38" s="816"/>
      <c r="J38" s="816"/>
      <c r="K38" s="816"/>
      <c r="L38" s="816"/>
      <c r="M38" s="816"/>
      <c r="N38" s="816"/>
      <c r="O38" s="816"/>
      <c r="P38" s="817"/>
      <c r="Q38" s="818">
        <v>279</v>
      </c>
      <c r="R38" s="819"/>
      <c r="S38" s="819"/>
      <c r="T38" s="819"/>
      <c r="U38" s="819"/>
      <c r="V38" s="819">
        <v>257</v>
      </c>
      <c r="W38" s="819"/>
      <c r="X38" s="819"/>
      <c r="Y38" s="819"/>
      <c r="Z38" s="819"/>
      <c r="AA38" s="819">
        <v>22</v>
      </c>
      <c r="AB38" s="819"/>
      <c r="AC38" s="819"/>
      <c r="AD38" s="819"/>
      <c r="AE38" s="820"/>
      <c r="AF38" s="821">
        <v>22</v>
      </c>
      <c r="AG38" s="822"/>
      <c r="AH38" s="822"/>
      <c r="AI38" s="822"/>
      <c r="AJ38" s="823"/>
      <c r="AK38" s="890">
        <v>97</v>
      </c>
      <c r="AL38" s="891"/>
      <c r="AM38" s="891"/>
      <c r="AN38" s="891"/>
      <c r="AO38" s="891"/>
      <c r="AP38" s="891">
        <v>702</v>
      </c>
      <c r="AQ38" s="891"/>
      <c r="AR38" s="891"/>
      <c r="AS38" s="891"/>
      <c r="AT38" s="891"/>
      <c r="AU38" s="891">
        <v>568</v>
      </c>
      <c r="AV38" s="891"/>
      <c r="AW38" s="891"/>
      <c r="AX38" s="891"/>
      <c r="AY38" s="891"/>
      <c r="AZ38" s="892" t="s">
        <v>597</v>
      </c>
      <c r="BA38" s="892"/>
      <c r="BB38" s="892"/>
      <c r="BC38" s="892"/>
      <c r="BD38" s="892"/>
      <c r="BE38" s="888" t="s">
        <v>415</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t="s">
        <v>416</v>
      </c>
      <c r="C39" s="816"/>
      <c r="D39" s="816"/>
      <c r="E39" s="816"/>
      <c r="F39" s="816"/>
      <c r="G39" s="816"/>
      <c r="H39" s="816"/>
      <c r="I39" s="816"/>
      <c r="J39" s="816"/>
      <c r="K39" s="816"/>
      <c r="L39" s="816"/>
      <c r="M39" s="816"/>
      <c r="N39" s="816"/>
      <c r="O39" s="816"/>
      <c r="P39" s="817"/>
      <c r="Q39" s="818">
        <v>70</v>
      </c>
      <c r="R39" s="819"/>
      <c r="S39" s="819"/>
      <c r="T39" s="819"/>
      <c r="U39" s="819"/>
      <c r="V39" s="819">
        <v>57</v>
      </c>
      <c r="W39" s="819"/>
      <c r="X39" s="819"/>
      <c r="Y39" s="819"/>
      <c r="Z39" s="819"/>
      <c r="AA39" s="819">
        <v>13</v>
      </c>
      <c r="AB39" s="819"/>
      <c r="AC39" s="819"/>
      <c r="AD39" s="819"/>
      <c r="AE39" s="820"/>
      <c r="AF39" s="821">
        <v>13</v>
      </c>
      <c r="AG39" s="822"/>
      <c r="AH39" s="822"/>
      <c r="AI39" s="822"/>
      <c r="AJ39" s="823"/>
      <c r="AK39" s="891" t="s">
        <v>596</v>
      </c>
      <c r="AL39" s="891"/>
      <c r="AM39" s="891"/>
      <c r="AN39" s="891"/>
      <c r="AO39" s="891"/>
      <c r="AP39" s="891">
        <v>370</v>
      </c>
      <c r="AQ39" s="891"/>
      <c r="AR39" s="891"/>
      <c r="AS39" s="891"/>
      <c r="AT39" s="891"/>
      <c r="AU39" s="891" t="s">
        <v>597</v>
      </c>
      <c r="AV39" s="891"/>
      <c r="AW39" s="891"/>
      <c r="AX39" s="891"/>
      <c r="AY39" s="891"/>
      <c r="AZ39" s="892" t="s">
        <v>597</v>
      </c>
      <c r="BA39" s="892"/>
      <c r="BB39" s="892"/>
      <c r="BC39" s="892"/>
      <c r="BD39" s="892"/>
      <c r="BE39" s="888" t="s">
        <v>410</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t="s">
        <v>417</v>
      </c>
      <c r="C40" s="816"/>
      <c r="D40" s="816"/>
      <c r="E40" s="816"/>
      <c r="F40" s="816"/>
      <c r="G40" s="816"/>
      <c r="H40" s="816"/>
      <c r="I40" s="816"/>
      <c r="J40" s="816"/>
      <c r="K40" s="816"/>
      <c r="L40" s="816"/>
      <c r="M40" s="816"/>
      <c r="N40" s="816"/>
      <c r="O40" s="816"/>
      <c r="P40" s="817"/>
      <c r="Q40" s="818">
        <v>189</v>
      </c>
      <c r="R40" s="819"/>
      <c r="S40" s="819"/>
      <c r="T40" s="819"/>
      <c r="U40" s="819"/>
      <c r="V40" s="819">
        <v>186</v>
      </c>
      <c r="W40" s="819"/>
      <c r="X40" s="819"/>
      <c r="Y40" s="819"/>
      <c r="Z40" s="819"/>
      <c r="AA40" s="819">
        <v>3</v>
      </c>
      <c r="AB40" s="819"/>
      <c r="AC40" s="819"/>
      <c r="AD40" s="819"/>
      <c r="AE40" s="820"/>
      <c r="AF40" s="821">
        <v>50</v>
      </c>
      <c r="AG40" s="822"/>
      <c r="AH40" s="822"/>
      <c r="AI40" s="822"/>
      <c r="AJ40" s="823"/>
      <c r="AK40" s="890">
        <v>184</v>
      </c>
      <c r="AL40" s="891"/>
      <c r="AM40" s="891"/>
      <c r="AN40" s="891"/>
      <c r="AO40" s="891"/>
      <c r="AP40" s="891" t="s">
        <v>597</v>
      </c>
      <c r="AQ40" s="891"/>
      <c r="AR40" s="891"/>
      <c r="AS40" s="891"/>
      <c r="AT40" s="891"/>
      <c r="AU40" s="891" t="s">
        <v>597</v>
      </c>
      <c r="AV40" s="891"/>
      <c r="AW40" s="891"/>
      <c r="AX40" s="891"/>
      <c r="AY40" s="891"/>
      <c r="AZ40" s="892" t="s">
        <v>615</v>
      </c>
      <c r="BA40" s="892"/>
      <c r="BB40" s="892"/>
      <c r="BC40" s="892"/>
      <c r="BD40" s="892"/>
      <c r="BE40" s="888" t="s">
        <v>418</v>
      </c>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t="s">
        <v>419</v>
      </c>
      <c r="C41" s="816"/>
      <c r="D41" s="816"/>
      <c r="E41" s="816"/>
      <c r="F41" s="816"/>
      <c r="G41" s="816"/>
      <c r="H41" s="816"/>
      <c r="I41" s="816"/>
      <c r="J41" s="816"/>
      <c r="K41" s="816"/>
      <c r="L41" s="816"/>
      <c r="M41" s="816"/>
      <c r="N41" s="816"/>
      <c r="O41" s="816"/>
      <c r="P41" s="817"/>
      <c r="Q41" s="818">
        <v>45</v>
      </c>
      <c r="R41" s="819"/>
      <c r="S41" s="819"/>
      <c r="T41" s="819"/>
      <c r="U41" s="819"/>
      <c r="V41" s="819">
        <v>0</v>
      </c>
      <c r="W41" s="819"/>
      <c r="X41" s="819"/>
      <c r="Y41" s="819"/>
      <c r="Z41" s="819"/>
      <c r="AA41" s="819">
        <v>45</v>
      </c>
      <c r="AB41" s="819"/>
      <c r="AC41" s="819"/>
      <c r="AD41" s="819"/>
      <c r="AE41" s="820"/>
      <c r="AF41" s="821">
        <v>47</v>
      </c>
      <c r="AG41" s="822"/>
      <c r="AH41" s="822"/>
      <c r="AI41" s="822"/>
      <c r="AJ41" s="823"/>
      <c r="AK41" s="891" t="s">
        <v>596</v>
      </c>
      <c r="AL41" s="891"/>
      <c r="AM41" s="891"/>
      <c r="AN41" s="891"/>
      <c r="AO41" s="891"/>
      <c r="AP41" s="891" t="s">
        <v>597</v>
      </c>
      <c r="AQ41" s="891"/>
      <c r="AR41" s="891"/>
      <c r="AS41" s="891"/>
      <c r="AT41" s="891"/>
      <c r="AU41" s="891" t="s">
        <v>597</v>
      </c>
      <c r="AV41" s="891"/>
      <c r="AW41" s="891"/>
      <c r="AX41" s="891"/>
      <c r="AY41" s="891"/>
      <c r="AZ41" s="892" t="s">
        <v>597</v>
      </c>
      <c r="BA41" s="892"/>
      <c r="BB41" s="892"/>
      <c r="BC41" s="892"/>
      <c r="BD41" s="892"/>
      <c r="BE41" s="888" t="s">
        <v>412</v>
      </c>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420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387</v>
      </c>
      <c r="B63" s="850" t="s">
        <v>421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1650</v>
      </c>
      <c r="AG63" s="902"/>
      <c r="AH63" s="902"/>
      <c r="AI63" s="902"/>
      <c r="AJ63" s="903"/>
      <c r="AK63" s="904"/>
      <c r="AL63" s="899"/>
      <c r="AM63" s="899"/>
      <c r="AN63" s="899"/>
      <c r="AO63" s="899"/>
      <c r="AP63" s="902">
        <v>41396</v>
      </c>
      <c r="AQ63" s="902"/>
      <c r="AR63" s="902"/>
      <c r="AS63" s="902"/>
      <c r="AT63" s="902"/>
      <c r="AU63" s="902">
        <v>26019</v>
      </c>
      <c r="AV63" s="902"/>
      <c r="AW63" s="902"/>
      <c r="AX63" s="902"/>
      <c r="AY63" s="902"/>
      <c r="AZ63" s="906"/>
      <c r="BA63" s="906"/>
      <c r="BB63" s="906"/>
      <c r="BC63" s="906"/>
      <c r="BD63" s="906"/>
      <c r="BE63" s="907"/>
      <c r="BF63" s="907"/>
      <c r="BG63" s="907"/>
      <c r="BH63" s="907"/>
      <c r="BI63" s="908"/>
      <c r="BJ63" s="909" t="s">
        <v>422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424</v>
      </c>
      <c r="B66" s="801"/>
      <c r="C66" s="801"/>
      <c r="D66" s="801"/>
      <c r="E66" s="801"/>
      <c r="F66" s="801"/>
      <c r="G66" s="801"/>
      <c r="H66" s="801"/>
      <c r="I66" s="801"/>
      <c r="J66" s="801"/>
      <c r="K66" s="801"/>
      <c r="L66" s="801"/>
      <c r="M66" s="801"/>
      <c r="N66" s="801"/>
      <c r="O66" s="801"/>
      <c r="P66" s="802"/>
      <c r="Q66" s="777" t="s">
        <v>425</v>
      </c>
      <c r="R66" s="778"/>
      <c r="S66" s="778"/>
      <c r="T66" s="778"/>
      <c r="U66" s="779"/>
      <c r="V66" s="777" t="s">
        <v>426</v>
      </c>
      <c r="W66" s="778"/>
      <c r="X66" s="778"/>
      <c r="Y66" s="778"/>
      <c r="Z66" s="779"/>
      <c r="AA66" s="777" t="s">
        <v>427</v>
      </c>
      <c r="AB66" s="778"/>
      <c r="AC66" s="778"/>
      <c r="AD66" s="778"/>
      <c r="AE66" s="779"/>
      <c r="AF66" s="912" t="s">
        <v>428</v>
      </c>
      <c r="AG66" s="873"/>
      <c r="AH66" s="873"/>
      <c r="AI66" s="873"/>
      <c r="AJ66" s="913"/>
      <c r="AK66" s="777" t="s">
        <v>429</v>
      </c>
      <c r="AL66" s="801"/>
      <c r="AM66" s="801"/>
      <c r="AN66" s="801"/>
      <c r="AO66" s="802"/>
      <c r="AP66" s="777" t="s">
        <v>430</v>
      </c>
      <c r="AQ66" s="778"/>
      <c r="AR66" s="778"/>
      <c r="AS66" s="778"/>
      <c r="AT66" s="779"/>
      <c r="AU66" s="777" t="s">
        <v>431</v>
      </c>
      <c r="AV66" s="778"/>
      <c r="AW66" s="778"/>
      <c r="AX66" s="778"/>
      <c r="AY66" s="779"/>
      <c r="AZ66" s="777" t="s">
        <v>375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598</v>
      </c>
      <c r="C68" s="930"/>
      <c r="D68" s="930"/>
      <c r="E68" s="930"/>
      <c r="F68" s="930"/>
      <c r="G68" s="930"/>
      <c r="H68" s="930"/>
      <c r="I68" s="930"/>
      <c r="J68" s="930"/>
      <c r="K68" s="930"/>
      <c r="L68" s="930"/>
      <c r="M68" s="930"/>
      <c r="N68" s="930"/>
      <c r="O68" s="930"/>
      <c r="P68" s="931"/>
      <c r="Q68" s="932">
        <v>4904</v>
      </c>
      <c r="R68" s="926"/>
      <c r="S68" s="926"/>
      <c r="T68" s="926"/>
      <c r="U68" s="926"/>
      <c r="V68" s="926">
        <v>3940</v>
      </c>
      <c r="W68" s="926"/>
      <c r="X68" s="926"/>
      <c r="Y68" s="926"/>
      <c r="Z68" s="926"/>
      <c r="AA68" s="926">
        <v>964</v>
      </c>
      <c r="AB68" s="926"/>
      <c r="AC68" s="926"/>
      <c r="AD68" s="926"/>
      <c r="AE68" s="926"/>
      <c r="AF68" s="926">
        <v>964</v>
      </c>
      <c r="AG68" s="926"/>
      <c r="AH68" s="926"/>
      <c r="AI68" s="926"/>
      <c r="AJ68" s="926"/>
      <c r="AK68" s="926" t="s">
        <v>532</v>
      </c>
      <c r="AL68" s="926"/>
      <c r="AM68" s="926"/>
      <c r="AN68" s="926"/>
      <c r="AO68" s="926"/>
      <c r="AP68" s="926" t="s">
        <v>532</v>
      </c>
      <c r="AQ68" s="926"/>
      <c r="AR68" s="926"/>
      <c r="AS68" s="926"/>
      <c r="AT68" s="926"/>
      <c r="AU68" s="926" t="s">
        <v>532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599</v>
      </c>
      <c r="C69" s="934"/>
      <c r="D69" s="934"/>
      <c r="E69" s="934"/>
      <c r="F69" s="934"/>
      <c r="G69" s="934"/>
      <c r="H69" s="934"/>
      <c r="I69" s="934"/>
      <c r="J69" s="934"/>
      <c r="K69" s="934"/>
      <c r="L69" s="934"/>
      <c r="M69" s="934"/>
      <c r="N69" s="934"/>
      <c r="O69" s="934"/>
      <c r="P69" s="935"/>
      <c r="Q69" s="936">
        <v>907</v>
      </c>
      <c r="R69" s="891"/>
      <c r="S69" s="891"/>
      <c r="T69" s="891"/>
      <c r="U69" s="891"/>
      <c r="V69" s="891">
        <v>884</v>
      </c>
      <c r="W69" s="891"/>
      <c r="X69" s="891"/>
      <c r="Y69" s="891"/>
      <c r="Z69" s="891"/>
      <c r="AA69" s="891">
        <v>23</v>
      </c>
      <c r="AB69" s="891"/>
      <c r="AC69" s="891"/>
      <c r="AD69" s="891"/>
      <c r="AE69" s="891"/>
      <c r="AF69" s="891">
        <v>23</v>
      </c>
      <c r="AG69" s="891"/>
      <c r="AH69" s="891"/>
      <c r="AI69" s="891"/>
      <c r="AJ69" s="891"/>
      <c r="AK69" s="891">
        <v>39</v>
      </c>
      <c r="AL69" s="891"/>
      <c r="AM69" s="891"/>
      <c r="AN69" s="891"/>
      <c r="AO69" s="891"/>
      <c r="AP69" s="891" t="s">
        <v>532</v>
      </c>
      <c r="AQ69" s="891"/>
      <c r="AR69" s="891"/>
      <c r="AS69" s="891"/>
      <c r="AT69" s="891"/>
      <c r="AU69" s="891" t="s">
        <v>532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600</v>
      </c>
      <c r="C70" s="934"/>
      <c r="D70" s="934"/>
      <c r="E70" s="934"/>
      <c r="F70" s="934"/>
      <c r="G70" s="934"/>
      <c r="H70" s="934"/>
      <c r="I70" s="934"/>
      <c r="J70" s="934"/>
      <c r="K70" s="934"/>
      <c r="L70" s="934"/>
      <c r="M70" s="934"/>
      <c r="N70" s="934"/>
      <c r="O70" s="934"/>
      <c r="P70" s="935"/>
      <c r="Q70" s="936">
        <v>349216</v>
      </c>
      <c r="R70" s="891"/>
      <c r="S70" s="891"/>
      <c r="T70" s="891"/>
      <c r="U70" s="891"/>
      <c r="V70" s="891">
        <v>338398</v>
      </c>
      <c r="W70" s="891"/>
      <c r="X70" s="891"/>
      <c r="Y70" s="891"/>
      <c r="Z70" s="891"/>
      <c r="AA70" s="891">
        <v>10818</v>
      </c>
      <c r="AB70" s="891"/>
      <c r="AC70" s="891"/>
      <c r="AD70" s="891"/>
      <c r="AE70" s="891"/>
      <c r="AF70" s="891">
        <v>10818</v>
      </c>
      <c r="AG70" s="891"/>
      <c r="AH70" s="891"/>
      <c r="AI70" s="891"/>
      <c r="AJ70" s="891"/>
      <c r="AK70" s="891">
        <v>1</v>
      </c>
      <c r="AL70" s="891"/>
      <c r="AM70" s="891"/>
      <c r="AN70" s="891"/>
      <c r="AO70" s="891"/>
      <c r="AP70" s="891" t="s">
        <v>532</v>
      </c>
      <c r="AQ70" s="891"/>
      <c r="AR70" s="891"/>
      <c r="AS70" s="891"/>
      <c r="AT70" s="891"/>
      <c r="AU70" s="891" t="s">
        <v>532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601</v>
      </c>
      <c r="C71" s="934"/>
      <c r="D71" s="934"/>
      <c r="E71" s="934"/>
      <c r="F71" s="934"/>
      <c r="G71" s="934"/>
      <c r="H71" s="934"/>
      <c r="I71" s="934"/>
      <c r="J71" s="934"/>
      <c r="K71" s="934"/>
      <c r="L71" s="934"/>
      <c r="M71" s="934"/>
      <c r="N71" s="934"/>
      <c r="O71" s="934"/>
      <c r="P71" s="935"/>
      <c r="Q71" s="936">
        <v>13</v>
      </c>
      <c r="R71" s="891"/>
      <c r="S71" s="891"/>
      <c r="T71" s="891"/>
      <c r="U71" s="891"/>
      <c r="V71" s="891">
        <v>62</v>
      </c>
      <c r="W71" s="891"/>
      <c r="X71" s="891"/>
      <c r="Y71" s="891"/>
      <c r="Z71" s="891"/>
      <c r="AA71" s="891">
        <v>-49</v>
      </c>
      <c r="AB71" s="891"/>
      <c r="AC71" s="891"/>
      <c r="AD71" s="891"/>
      <c r="AE71" s="891"/>
      <c r="AF71" s="891">
        <v>2</v>
      </c>
      <c r="AG71" s="891"/>
      <c r="AH71" s="891"/>
      <c r="AI71" s="891"/>
      <c r="AJ71" s="891"/>
      <c r="AK71" s="891" t="s">
        <v>532</v>
      </c>
      <c r="AL71" s="891"/>
      <c r="AM71" s="891"/>
      <c r="AN71" s="891"/>
      <c r="AO71" s="891"/>
      <c r="AP71" s="891" t="s">
        <v>532</v>
      </c>
      <c r="AQ71" s="891"/>
      <c r="AR71" s="891"/>
      <c r="AS71" s="891"/>
      <c r="AT71" s="891"/>
      <c r="AU71" s="891" t="s">
        <v>532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602</v>
      </c>
      <c r="C72" s="934"/>
      <c r="D72" s="934"/>
      <c r="E72" s="934"/>
      <c r="F72" s="934"/>
      <c r="G72" s="934"/>
      <c r="H72" s="934"/>
      <c r="I72" s="934"/>
      <c r="J72" s="934"/>
      <c r="K72" s="934"/>
      <c r="L72" s="934"/>
      <c r="M72" s="934"/>
      <c r="N72" s="934"/>
      <c r="O72" s="934"/>
      <c r="P72" s="935"/>
      <c r="Q72" s="936">
        <v>1109</v>
      </c>
      <c r="R72" s="891"/>
      <c r="S72" s="891"/>
      <c r="T72" s="891"/>
      <c r="U72" s="891"/>
      <c r="V72" s="891">
        <v>142</v>
      </c>
      <c r="W72" s="891"/>
      <c r="X72" s="891"/>
      <c r="Y72" s="891"/>
      <c r="Z72" s="891"/>
      <c r="AA72" s="891">
        <v>967</v>
      </c>
      <c r="AB72" s="891"/>
      <c r="AC72" s="891"/>
      <c r="AD72" s="891"/>
      <c r="AE72" s="891"/>
      <c r="AF72" s="891">
        <v>916</v>
      </c>
      <c r="AG72" s="891"/>
      <c r="AH72" s="891"/>
      <c r="AI72" s="891"/>
      <c r="AJ72" s="891"/>
      <c r="AK72" s="891">
        <v>34</v>
      </c>
      <c r="AL72" s="891"/>
      <c r="AM72" s="891"/>
      <c r="AN72" s="891"/>
      <c r="AO72" s="891"/>
      <c r="AP72" s="891">
        <v>80</v>
      </c>
      <c r="AQ72" s="891"/>
      <c r="AR72" s="891"/>
      <c r="AS72" s="891"/>
      <c r="AT72" s="891"/>
      <c r="AU72" s="891">
        <v>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603</v>
      </c>
      <c r="C73" s="934"/>
      <c r="D73" s="934"/>
      <c r="E73" s="934"/>
      <c r="F73" s="934"/>
      <c r="G73" s="934"/>
      <c r="H73" s="934"/>
      <c r="I73" s="934"/>
      <c r="J73" s="934"/>
      <c r="K73" s="934"/>
      <c r="L73" s="934"/>
      <c r="M73" s="934"/>
      <c r="N73" s="934"/>
      <c r="O73" s="934"/>
      <c r="P73" s="935"/>
      <c r="Q73" s="936">
        <v>109</v>
      </c>
      <c r="R73" s="891"/>
      <c r="S73" s="891"/>
      <c r="T73" s="891"/>
      <c r="U73" s="891"/>
      <c r="V73" s="891">
        <v>95</v>
      </c>
      <c r="W73" s="891"/>
      <c r="X73" s="891"/>
      <c r="Y73" s="891"/>
      <c r="Z73" s="891"/>
      <c r="AA73" s="891">
        <v>14</v>
      </c>
      <c r="AB73" s="891"/>
      <c r="AC73" s="891"/>
      <c r="AD73" s="891"/>
      <c r="AE73" s="891"/>
      <c r="AF73" s="891">
        <v>14</v>
      </c>
      <c r="AG73" s="891"/>
      <c r="AH73" s="891"/>
      <c r="AI73" s="891"/>
      <c r="AJ73" s="891"/>
      <c r="AK73" s="891" t="s">
        <v>532</v>
      </c>
      <c r="AL73" s="891"/>
      <c r="AM73" s="891"/>
      <c r="AN73" s="891"/>
      <c r="AO73" s="891"/>
      <c r="AP73" s="891" t="s">
        <v>532</v>
      </c>
      <c r="AQ73" s="891"/>
      <c r="AR73" s="891"/>
      <c r="AS73" s="891"/>
      <c r="AT73" s="891"/>
      <c r="AU73" s="891" t="s">
        <v>532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604</v>
      </c>
      <c r="C74" s="934"/>
      <c r="D74" s="934"/>
      <c r="E74" s="934"/>
      <c r="F74" s="934"/>
      <c r="G74" s="934"/>
      <c r="H74" s="934"/>
      <c r="I74" s="934"/>
      <c r="J74" s="934"/>
      <c r="K74" s="934"/>
      <c r="L74" s="934"/>
      <c r="M74" s="934"/>
      <c r="N74" s="934"/>
      <c r="O74" s="934"/>
      <c r="P74" s="935"/>
      <c r="Q74" s="936">
        <v>3</v>
      </c>
      <c r="R74" s="891"/>
      <c r="S74" s="891"/>
      <c r="T74" s="891"/>
      <c r="U74" s="891"/>
      <c r="V74" s="891">
        <v>1</v>
      </c>
      <c r="W74" s="891"/>
      <c r="X74" s="891"/>
      <c r="Y74" s="891"/>
      <c r="Z74" s="891"/>
      <c r="AA74" s="891">
        <v>2</v>
      </c>
      <c r="AB74" s="891"/>
      <c r="AC74" s="891"/>
      <c r="AD74" s="891"/>
      <c r="AE74" s="891"/>
      <c r="AF74" s="891">
        <v>2</v>
      </c>
      <c r="AG74" s="891"/>
      <c r="AH74" s="891"/>
      <c r="AI74" s="891"/>
      <c r="AJ74" s="891"/>
      <c r="AK74" s="891" t="s">
        <v>596</v>
      </c>
      <c r="AL74" s="891"/>
      <c r="AM74" s="891"/>
      <c r="AN74" s="891"/>
      <c r="AO74" s="891"/>
      <c r="AP74" s="891" t="s">
        <v>597</v>
      </c>
      <c r="AQ74" s="891"/>
      <c r="AR74" s="891"/>
      <c r="AS74" s="891"/>
      <c r="AT74" s="891"/>
      <c r="AU74" s="891" t="s">
        <v>597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605</v>
      </c>
      <c r="C75" s="934"/>
      <c r="D75" s="934"/>
      <c r="E75" s="934"/>
      <c r="F75" s="934"/>
      <c r="G75" s="934"/>
      <c r="H75" s="934"/>
      <c r="I75" s="934"/>
      <c r="J75" s="934"/>
      <c r="K75" s="934"/>
      <c r="L75" s="934"/>
      <c r="M75" s="934"/>
      <c r="N75" s="934"/>
      <c r="O75" s="934"/>
      <c r="P75" s="935"/>
      <c r="Q75" s="939">
        <v>2467</v>
      </c>
      <c r="R75" s="940"/>
      <c r="S75" s="940"/>
      <c r="T75" s="940"/>
      <c r="U75" s="890"/>
      <c r="V75" s="941">
        <v>2466</v>
      </c>
      <c r="W75" s="940"/>
      <c r="X75" s="940"/>
      <c r="Y75" s="940"/>
      <c r="Z75" s="890"/>
      <c r="AA75" s="941">
        <v>1</v>
      </c>
      <c r="AB75" s="940"/>
      <c r="AC75" s="940"/>
      <c r="AD75" s="940"/>
      <c r="AE75" s="890"/>
      <c r="AF75" s="941">
        <v>1</v>
      </c>
      <c r="AG75" s="940"/>
      <c r="AH75" s="940"/>
      <c r="AI75" s="940"/>
      <c r="AJ75" s="890"/>
      <c r="AK75" s="941" t="s">
        <v>532</v>
      </c>
      <c r="AL75" s="940"/>
      <c r="AM75" s="940"/>
      <c r="AN75" s="940"/>
      <c r="AO75" s="890"/>
      <c r="AP75" s="941" t="s">
        <v>532</v>
      </c>
      <c r="AQ75" s="940"/>
      <c r="AR75" s="940"/>
      <c r="AS75" s="940"/>
      <c r="AT75" s="890"/>
      <c r="AU75" s="941" t="s">
        <v>532</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387</v>
      </c>
      <c r="B88" s="850" t="s">
        <v>432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12740</v>
      </c>
      <c r="AG88" s="902"/>
      <c r="AH88" s="902"/>
      <c r="AI88" s="902"/>
      <c r="AJ88" s="902"/>
      <c r="AK88" s="899"/>
      <c r="AL88" s="899"/>
      <c r="AM88" s="899"/>
      <c r="AN88" s="899"/>
      <c r="AO88" s="899"/>
      <c r="AP88" s="902">
        <v>80</v>
      </c>
      <c r="AQ88" s="902"/>
      <c r="AR88" s="902"/>
      <c r="AS88" s="902"/>
      <c r="AT88" s="902"/>
      <c r="AU88" s="902">
        <v>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433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135</v>
      </c>
      <c r="CS102" s="910"/>
      <c r="CT102" s="910"/>
      <c r="CU102" s="910"/>
      <c r="CV102" s="953"/>
      <c r="CW102" s="952">
        <v>80</v>
      </c>
      <c r="CX102" s="910"/>
      <c r="CY102" s="910"/>
      <c r="CZ102" s="910"/>
      <c r="DA102" s="953"/>
      <c r="DB102" s="952" t="s">
        <v>596</v>
      </c>
      <c r="DC102" s="910"/>
      <c r="DD102" s="910"/>
      <c r="DE102" s="910"/>
      <c r="DF102" s="953"/>
      <c r="DG102" s="952" t="s">
        <v>597</v>
      </c>
      <c r="DH102" s="910"/>
      <c r="DI102" s="910"/>
      <c r="DJ102" s="910"/>
      <c r="DK102" s="953"/>
      <c r="DL102" s="952" t="s">
        <v>597</v>
      </c>
      <c r="DM102" s="910"/>
      <c r="DN102" s="910"/>
      <c r="DO102" s="910"/>
      <c r="DP102" s="953"/>
      <c r="DQ102" s="952" t="s">
        <v>597</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434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435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438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440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441</v>
      </c>
      <c r="AB109" s="955"/>
      <c r="AC109" s="955"/>
      <c r="AD109" s="955"/>
      <c r="AE109" s="956"/>
      <c r="AF109" s="954" t="s">
        <v>306</v>
      </c>
      <c r="AG109" s="955"/>
      <c r="AH109" s="955"/>
      <c r="AI109" s="955"/>
      <c r="AJ109" s="956"/>
      <c r="AK109" s="954" t="s">
        <v>305</v>
      </c>
      <c r="AL109" s="955"/>
      <c r="AM109" s="955"/>
      <c r="AN109" s="955"/>
      <c r="AO109" s="956"/>
      <c r="AP109" s="954" t="s">
        <v>442</v>
      </c>
      <c r="AQ109" s="955"/>
      <c r="AR109" s="955"/>
      <c r="AS109" s="955"/>
      <c r="AT109" s="957"/>
      <c r="AU109" s="974" t="s">
        <v>440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441</v>
      </c>
      <c r="BR109" s="955"/>
      <c r="BS109" s="955"/>
      <c r="BT109" s="955"/>
      <c r="BU109" s="956"/>
      <c r="BV109" s="954" t="s">
        <v>306</v>
      </c>
      <c r="BW109" s="955"/>
      <c r="BX109" s="955"/>
      <c r="BY109" s="955"/>
      <c r="BZ109" s="956"/>
      <c r="CA109" s="954" t="s">
        <v>305</v>
      </c>
      <c r="CB109" s="955"/>
      <c r="CC109" s="955"/>
      <c r="CD109" s="955"/>
      <c r="CE109" s="956"/>
      <c r="CF109" s="975" t="s">
        <v>442</v>
      </c>
      <c r="CG109" s="975"/>
      <c r="CH109" s="975"/>
      <c r="CI109" s="975"/>
      <c r="CJ109" s="975"/>
      <c r="CK109" s="954" t="s">
        <v>443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441</v>
      </c>
      <c r="DH109" s="955"/>
      <c r="DI109" s="955"/>
      <c r="DJ109" s="955"/>
      <c r="DK109" s="956"/>
      <c r="DL109" s="954" t="s">
        <v>306</v>
      </c>
      <c r="DM109" s="955"/>
      <c r="DN109" s="955"/>
      <c r="DO109" s="955"/>
      <c r="DP109" s="956"/>
      <c r="DQ109" s="954" t="s">
        <v>305</v>
      </c>
      <c r="DR109" s="955"/>
      <c r="DS109" s="955"/>
      <c r="DT109" s="955"/>
      <c r="DU109" s="956"/>
      <c r="DV109" s="954" t="s">
        <v>442</v>
      </c>
      <c r="DW109" s="955"/>
      <c r="DX109" s="955"/>
      <c r="DY109" s="955"/>
      <c r="DZ109" s="957"/>
    </row>
    <row r="110" spans="1:131" s="226" customFormat="1" ht="26.25" customHeight="1">
      <c r="A110" s="958" t="s">
        <v>444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4635751</v>
      </c>
      <c r="AB110" s="962"/>
      <c r="AC110" s="962"/>
      <c r="AD110" s="962"/>
      <c r="AE110" s="963"/>
      <c r="AF110" s="964">
        <v>4398147</v>
      </c>
      <c r="AG110" s="962"/>
      <c r="AH110" s="962"/>
      <c r="AI110" s="962"/>
      <c r="AJ110" s="963"/>
      <c r="AK110" s="964">
        <v>4579715</v>
      </c>
      <c r="AL110" s="962"/>
      <c r="AM110" s="962"/>
      <c r="AN110" s="962"/>
      <c r="AO110" s="963"/>
      <c r="AP110" s="965">
        <v>29.1</v>
      </c>
      <c r="AQ110" s="966"/>
      <c r="AR110" s="966"/>
      <c r="AS110" s="966"/>
      <c r="AT110" s="967"/>
      <c r="AU110" s="968" t="s">
        <v>67</v>
      </c>
      <c r="AV110" s="969"/>
      <c r="AW110" s="969"/>
      <c r="AX110" s="969"/>
      <c r="AY110" s="969"/>
      <c r="AZ110" s="1010" t="s">
        <v>445</v>
      </c>
      <c r="BA110" s="959"/>
      <c r="BB110" s="959"/>
      <c r="BC110" s="959"/>
      <c r="BD110" s="959"/>
      <c r="BE110" s="959"/>
      <c r="BF110" s="959"/>
      <c r="BG110" s="959"/>
      <c r="BH110" s="959"/>
      <c r="BI110" s="959"/>
      <c r="BJ110" s="959"/>
      <c r="BK110" s="959"/>
      <c r="BL110" s="959"/>
      <c r="BM110" s="959"/>
      <c r="BN110" s="959"/>
      <c r="BO110" s="959"/>
      <c r="BP110" s="960"/>
      <c r="BQ110" s="996">
        <v>42268801</v>
      </c>
      <c r="BR110" s="997"/>
      <c r="BS110" s="997"/>
      <c r="BT110" s="997"/>
      <c r="BU110" s="997"/>
      <c r="BV110" s="997">
        <v>40604810</v>
      </c>
      <c r="BW110" s="997"/>
      <c r="BX110" s="997"/>
      <c r="BY110" s="997"/>
      <c r="BZ110" s="997"/>
      <c r="CA110" s="997">
        <v>39712024</v>
      </c>
      <c r="CB110" s="997"/>
      <c r="CC110" s="997"/>
      <c r="CD110" s="997"/>
      <c r="CE110" s="997"/>
      <c r="CF110" s="1011">
        <v>251.9</v>
      </c>
      <c r="CG110" s="1012"/>
      <c r="CH110" s="1012"/>
      <c r="CI110" s="1012"/>
      <c r="CJ110" s="1012"/>
      <c r="CK110" s="1013" t="s">
        <v>446</v>
      </c>
      <c r="CL110" s="1014"/>
      <c r="CM110" s="993" t="s">
        <v>447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448</v>
      </c>
      <c r="DH110" s="997"/>
      <c r="DI110" s="997"/>
      <c r="DJ110" s="997"/>
      <c r="DK110" s="997"/>
      <c r="DL110" s="997" t="s">
        <v>448</v>
      </c>
      <c r="DM110" s="997"/>
      <c r="DN110" s="997"/>
      <c r="DO110" s="997"/>
      <c r="DP110" s="997"/>
      <c r="DQ110" s="997" t="s">
        <v>448</v>
      </c>
      <c r="DR110" s="997"/>
      <c r="DS110" s="997"/>
      <c r="DT110" s="997"/>
      <c r="DU110" s="997"/>
      <c r="DV110" s="998" t="s">
        <v>389</v>
      </c>
      <c r="DW110" s="998"/>
      <c r="DX110" s="998"/>
      <c r="DY110" s="998"/>
      <c r="DZ110" s="999"/>
    </row>
    <row r="111" spans="1:131" s="226" customFormat="1" ht="26.25" customHeight="1">
      <c r="A111" s="1000" t="s">
        <v>449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389</v>
      </c>
      <c r="AB111" s="1004"/>
      <c r="AC111" s="1004"/>
      <c r="AD111" s="1004"/>
      <c r="AE111" s="1005"/>
      <c r="AF111" s="1006" t="s">
        <v>389</v>
      </c>
      <c r="AG111" s="1004"/>
      <c r="AH111" s="1004"/>
      <c r="AI111" s="1004"/>
      <c r="AJ111" s="1005"/>
      <c r="AK111" s="1006" t="s">
        <v>450</v>
      </c>
      <c r="AL111" s="1004"/>
      <c r="AM111" s="1004"/>
      <c r="AN111" s="1004"/>
      <c r="AO111" s="1005"/>
      <c r="AP111" s="1007" t="s">
        <v>448</v>
      </c>
      <c r="AQ111" s="1008"/>
      <c r="AR111" s="1008"/>
      <c r="AS111" s="1008"/>
      <c r="AT111" s="1009"/>
      <c r="AU111" s="970"/>
      <c r="AV111" s="971"/>
      <c r="AW111" s="971"/>
      <c r="AX111" s="971"/>
      <c r="AY111" s="971"/>
      <c r="AZ111" s="1019" t="s">
        <v>451</v>
      </c>
      <c r="BA111" s="1020"/>
      <c r="BB111" s="1020"/>
      <c r="BC111" s="1020"/>
      <c r="BD111" s="1020"/>
      <c r="BE111" s="1020"/>
      <c r="BF111" s="1020"/>
      <c r="BG111" s="1020"/>
      <c r="BH111" s="1020"/>
      <c r="BI111" s="1020"/>
      <c r="BJ111" s="1020"/>
      <c r="BK111" s="1020"/>
      <c r="BL111" s="1020"/>
      <c r="BM111" s="1020"/>
      <c r="BN111" s="1020"/>
      <c r="BO111" s="1020"/>
      <c r="BP111" s="1021"/>
      <c r="BQ111" s="989">
        <v>68970</v>
      </c>
      <c r="BR111" s="990"/>
      <c r="BS111" s="990"/>
      <c r="BT111" s="990"/>
      <c r="BU111" s="990"/>
      <c r="BV111" s="990">
        <v>45820</v>
      </c>
      <c r="BW111" s="990"/>
      <c r="BX111" s="990"/>
      <c r="BY111" s="990"/>
      <c r="BZ111" s="990"/>
      <c r="CA111" s="990">
        <v>26000</v>
      </c>
      <c r="CB111" s="990"/>
      <c r="CC111" s="990"/>
      <c r="CD111" s="990"/>
      <c r="CE111" s="990"/>
      <c r="CF111" s="984">
        <v>0.2</v>
      </c>
      <c r="CG111" s="985"/>
      <c r="CH111" s="985"/>
      <c r="CI111" s="985"/>
      <c r="CJ111" s="985"/>
      <c r="CK111" s="1015"/>
      <c r="CL111" s="1016"/>
      <c r="CM111" s="986" t="s">
        <v>452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450</v>
      </c>
      <c r="DH111" s="990"/>
      <c r="DI111" s="990"/>
      <c r="DJ111" s="990"/>
      <c r="DK111" s="990"/>
      <c r="DL111" s="990" t="s">
        <v>448</v>
      </c>
      <c r="DM111" s="990"/>
      <c r="DN111" s="990"/>
      <c r="DO111" s="990"/>
      <c r="DP111" s="990"/>
      <c r="DQ111" s="990" t="s">
        <v>448</v>
      </c>
      <c r="DR111" s="990"/>
      <c r="DS111" s="990"/>
      <c r="DT111" s="990"/>
      <c r="DU111" s="990"/>
      <c r="DV111" s="991" t="s">
        <v>448</v>
      </c>
      <c r="DW111" s="991"/>
      <c r="DX111" s="991"/>
      <c r="DY111" s="991"/>
      <c r="DZ111" s="992"/>
    </row>
    <row r="112" spans="1:131" s="226" customFormat="1" ht="26.25" customHeight="1">
      <c r="A112" s="1022" t="s">
        <v>453</v>
      </c>
      <c r="B112" s="1023"/>
      <c r="C112" s="1020" t="s">
        <v>454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10000</v>
      </c>
      <c r="AB112" s="1029"/>
      <c r="AC112" s="1029"/>
      <c r="AD112" s="1029"/>
      <c r="AE112" s="1030"/>
      <c r="AF112" s="1031">
        <v>10000</v>
      </c>
      <c r="AG112" s="1029"/>
      <c r="AH112" s="1029"/>
      <c r="AI112" s="1029"/>
      <c r="AJ112" s="1030"/>
      <c r="AK112" s="1031">
        <v>10000</v>
      </c>
      <c r="AL112" s="1029"/>
      <c r="AM112" s="1029"/>
      <c r="AN112" s="1029"/>
      <c r="AO112" s="1030"/>
      <c r="AP112" s="1032">
        <v>0.1</v>
      </c>
      <c r="AQ112" s="1033"/>
      <c r="AR112" s="1033"/>
      <c r="AS112" s="1033"/>
      <c r="AT112" s="1034"/>
      <c r="AU112" s="970"/>
      <c r="AV112" s="971"/>
      <c r="AW112" s="971"/>
      <c r="AX112" s="971"/>
      <c r="AY112" s="971"/>
      <c r="AZ112" s="1019" t="s">
        <v>455</v>
      </c>
      <c r="BA112" s="1020"/>
      <c r="BB112" s="1020"/>
      <c r="BC112" s="1020"/>
      <c r="BD112" s="1020"/>
      <c r="BE112" s="1020"/>
      <c r="BF112" s="1020"/>
      <c r="BG112" s="1020"/>
      <c r="BH112" s="1020"/>
      <c r="BI112" s="1020"/>
      <c r="BJ112" s="1020"/>
      <c r="BK112" s="1020"/>
      <c r="BL112" s="1020"/>
      <c r="BM112" s="1020"/>
      <c r="BN112" s="1020"/>
      <c r="BO112" s="1020"/>
      <c r="BP112" s="1021"/>
      <c r="BQ112" s="989">
        <v>22624049</v>
      </c>
      <c r="BR112" s="990"/>
      <c r="BS112" s="990"/>
      <c r="BT112" s="990"/>
      <c r="BU112" s="990"/>
      <c r="BV112" s="990">
        <v>22606110</v>
      </c>
      <c r="BW112" s="990"/>
      <c r="BX112" s="990"/>
      <c r="BY112" s="990"/>
      <c r="BZ112" s="990"/>
      <c r="CA112" s="990">
        <v>26019293</v>
      </c>
      <c r="CB112" s="990"/>
      <c r="CC112" s="990"/>
      <c r="CD112" s="990"/>
      <c r="CE112" s="990"/>
      <c r="CF112" s="984">
        <v>165.1</v>
      </c>
      <c r="CG112" s="985"/>
      <c r="CH112" s="985"/>
      <c r="CI112" s="985"/>
      <c r="CJ112" s="985"/>
      <c r="CK112" s="1015"/>
      <c r="CL112" s="1016"/>
      <c r="CM112" s="986" t="s">
        <v>456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457</v>
      </c>
      <c r="DH112" s="990"/>
      <c r="DI112" s="990"/>
      <c r="DJ112" s="990"/>
      <c r="DK112" s="990"/>
      <c r="DL112" s="990" t="s">
        <v>457</v>
      </c>
      <c r="DM112" s="990"/>
      <c r="DN112" s="990"/>
      <c r="DO112" s="990"/>
      <c r="DP112" s="990"/>
      <c r="DQ112" s="990" t="s">
        <v>457</v>
      </c>
      <c r="DR112" s="990"/>
      <c r="DS112" s="990"/>
      <c r="DT112" s="990"/>
      <c r="DU112" s="990"/>
      <c r="DV112" s="991" t="s">
        <v>457</v>
      </c>
      <c r="DW112" s="991"/>
      <c r="DX112" s="991"/>
      <c r="DY112" s="991"/>
      <c r="DZ112" s="992"/>
    </row>
    <row r="113" spans="1:130" s="226" customFormat="1" ht="26.25" customHeight="1">
      <c r="A113" s="1024"/>
      <c r="B113" s="1025"/>
      <c r="C113" s="1020" t="s">
        <v>458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1639732</v>
      </c>
      <c r="AB113" s="1004"/>
      <c r="AC113" s="1004"/>
      <c r="AD113" s="1004"/>
      <c r="AE113" s="1005"/>
      <c r="AF113" s="1006">
        <v>1476445</v>
      </c>
      <c r="AG113" s="1004"/>
      <c r="AH113" s="1004"/>
      <c r="AI113" s="1004"/>
      <c r="AJ113" s="1005"/>
      <c r="AK113" s="1006">
        <v>1796504</v>
      </c>
      <c r="AL113" s="1004"/>
      <c r="AM113" s="1004"/>
      <c r="AN113" s="1004"/>
      <c r="AO113" s="1005"/>
      <c r="AP113" s="1007">
        <v>11.4</v>
      </c>
      <c r="AQ113" s="1008"/>
      <c r="AR113" s="1008"/>
      <c r="AS113" s="1008"/>
      <c r="AT113" s="1009"/>
      <c r="AU113" s="970"/>
      <c r="AV113" s="971"/>
      <c r="AW113" s="971"/>
      <c r="AX113" s="971"/>
      <c r="AY113" s="971"/>
      <c r="AZ113" s="1019" t="s">
        <v>459</v>
      </c>
      <c r="BA113" s="1020"/>
      <c r="BB113" s="1020"/>
      <c r="BC113" s="1020"/>
      <c r="BD113" s="1020"/>
      <c r="BE113" s="1020"/>
      <c r="BF113" s="1020"/>
      <c r="BG113" s="1020"/>
      <c r="BH113" s="1020"/>
      <c r="BI113" s="1020"/>
      <c r="BJ113" s="1020"/>
      <c r="BK113" s="1020"/>
      <c r="BL113" s="1020"/>
      <c r="BM113" s="1020"/>
      <c r="BN113" s="1020"/>
      <c r="BO113" s="1020"/>
      <c r="BP113" s="1021"/>
      <c r="BQ113" s="989">
        <v>4685</v>
      </c>
      <c r="BR113" s="990"/>
      <c r="BS113" s="990"/>
      <c r="BT113" s="990"/>
      <c r="BU113" s="990"/>
      <c r="BV113" s="990">
        <v>3866</v>
      </c>
      <c r="BW113" s="990"/>
      <c r="BX113" s="990"/>
      <c r="BY113" s="990"/>
      <c r="BZ113" s="990"/>
      <c r="CA113" s="990">
        <v>3067</v>
      </c>
      <c r="CB113" s="990"/>
      <c r="CC113" s="990"/>
      <c r="CD113" s="990"/>
      <c r="CE113" s="990"/>
      <c r="CF113" s="984">
        <v>0</v>
      </c>
      <c r="CG113" s="985"/>
      <c r="CH113" s="985"/>
      <c r="CI113" s="985"/>
      <c r="CJ113" s="985"/>
      <c r="CK113" s="1015"/>
      <c r="CL113" s="1016"/>
      <c r="CM113" s="986" t="s">
        <v>460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450</v>
      </c>
      <c r="DH113" s="1029"/>
      <c r="DI113" s="1029"/>
      <c r="DJ113" s="1029"/>
      <c r="DK113" s="1030"/>
      <c r="DL113" s="1031" t="s">
        <v>389</v>
      </c>
      <c r="DM113" s="1029"/>
      <c r="DN113" s="1029"/>
      <c r="DO113" s="1029"/>
      <c r="DP113" s="1030"/>
      <c r="DQ113" s="1031" t="s">
        <v>461</v>
      </c>
      <c r="DR113" s="1029"/>
      <c r="DS113" s="1029"/>
      <c r="DT113" s="1029"/>
      <c r="DU113" s="1030"/>
      <c r="DV113" s="1032" t="s">
        <v>389</v>
      </c>
      <c r="DW113" s="1033"/>
      <c r="DX113" s="1033"/>
      <c r="DY113" s="1033"/>
      <c r="DZ113" s="1034"/>
    </row>
    <row r="114" spans="1:130" s="226" customFormat="1" ht="26.25" customHeight="1">
      <c r="A114" s="1024"/>
      <c r="B114" s="1025"/>
      <c r="C114" s="1020" t="s">
        <v>462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457</v>
      </c>
      <c r="AB114" s="1029"/>
      <c r="AC114" s="1029"/>
      <c r="AD114" s="1029"/>
      <c r="AE114" s="1030"/>
      <c r="AF114" s="1031" t="s">
        <v>124</v>
      </c>
      <c r="AG114" s="1029"/>
      <c r="AH114" s="1029"/>
      <c r="AI114" s="1029"/>
      <c r="AJ114" s="1030"/>
      <c r="AK114" s="1031" t="s">
        <v>389</v>
      </c>
      <c r="AL114" s="1029"/>
      <c r="AM114" s="1029"/>
      <c r="AN114" s="1029"/>
      <c r="AO114" s="1030"/>
      <c r="AP114" s="1032" t="s">
        <v>389</v>
      </c>
      <c r="AQ114" s="1033"/>
      <c r="AR114" s="1033"/>
      <c r="AS114" s="1033"/>
      <c r="AT114" s="1034"/>
      <c r="AU114" s="970"/>
      <c r="AV114" s="971"/>
      <c r="AW114" s="971"/>
      <c r="AX114" s="971"/>
      <c r="AY114" s="971"/>
      <c r="AZ114" s="1019" t="s">
        <v>463</v>
      </c>
      <c r="BA114" s="1020"/>
      <c r="BB114" s="1020"/>
      <c r="BC114" s="1020"/>
      <c r="BD114" s="1020"/>
      <c r="BE114" s="1020"/>
      <c r="BF114" s="1020"/>
      <c r="BG114" s="1020"/>
      <c r="BH114" s="1020"/>
      <c r="BI114" s="1020"/>
      <c r="BJ114" s="1020"/>
      <c r="BK114" s="1020"/>
      <c r="BL114" s="1020"/>
      <c r="BM114" s="1020"/>
      <c r="BN114" s="1020"/>
      <c r="BO114" s="1020"/>
      <c r="BP114" s="1021"/>
      <c r="BQ114" s="989">
        <v>4804599</v>
      </c>
      <c r="BR114" s="990"/>
      <c r="BS114" s="990"/>
      <c r="BT114" s="990"/>
      <c r="BU114" s="990"/>
      <c r="BV114" s="990">
        <v>4341015</v>
      </c>
      <c r="BW114" s="990"/>
      <c r="BX114" s="990"/>
      <c r="BY114" s="990"/>
      <c r="BZ114" s="990"/>
      <c r="CA114" s="990">
        <v>4360139</v>
      </c>
      <c r="CB114" s="990"/>
      <c r="CC114" s="990"/>
      <c r="CD114" s="990"/>
      <c r="CE114" s="990"/>
      <c r="CF114" s="984">
        <v>27.7</v>
      </c>
      <c r="CG114" s="985"/>
      <c r="CH114" s="985"/>
      <c r="CI114" s="985"/>
      <c r="CJ114" s="985"/>
      <c r="CK114" s="1015"/>
      <c r="CL114" s="1016"/>
      <c r="CM114" s="986" t="s">
        <v>464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461</v>
      </c>
      <c r="DH114" s="1029"/>
      <c r="DI114" s="1029"/>
      <c r="DJ114" s="1029"/>
      <c r="DK114" s="1030"/>
      <c r="DL114" s="1031" t="s">
        <v>389</v>
      </c>
      <c r="DM114" s="1029"/>
      <c r="DN114" s="1029"/>
      <c r="DO114" s="1029"/>
      <c r="DP114" s="1030"/>
      <c r="DQ114" s="1031" t="s">
        <v>461</v>
      </c>
      <c r="DR114" s="1029"/>
      <c r="DS114" s="1029"/>
      <c r="DT114" s="1029"/>
      <c r="DU114" s="1030"/>
      <c r="DV114" s="1032" t="s">
        <v>124</v>
      </c>
      <c r="DW114" s="1033"/>
      <c r="DX114" s="1033"/>
      <c r="DY114" s="1033"/>
      <c r="DZ114" s="1034"/>
    </row>
    <row r="115" spans="1:130" s="226" customFormat="1" ht="26.25" customHeight="1">
      <c r="A115" s="1024"/>
      <c r="B115" s="1025"/>
      <c r="C115" s="1020" t="s">
        <v>465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48921</v>
      </c>
      <c r="AB115" s="1004"/>
      <c r="AC115" s="1004"/>
      <c r="AD115" s="1004"/>
      <c r="AE115" s="1005"/>
      <c r="AF115" s="1006">
        <v>49965</v>
      </c>
      <c r="AG115" s="1004"/>
      <c r="AH115" s="1004"/>
      <c r="AI115" s="1004"/>
      <c r="AJ115" s="1005"/>
      <c r="AK115" s="1006">
        <v>28106</v>
      </c>
      <c r="AL115" s="1004"/>
      <c r="AM115" s="1004"/>
      <c r="AN115" s="1004"/>
      <c r="AO115" s="1005"/>
      <c r="AP115" s="1007">
        <v>0.2</v>
      </c>
      <c r="AQ115" s="1008"/>
      <c r="AR115" s="1008"/>
      <c r="AS115" s="1008"/>
      <c r="AT115" s="1009"/>
      <c r="AU115" s="970"/>
      <c r="AV115" s="971"/>
      <c r="AW115" s="971"/>
      <c r="AX115" s="971"/>
      <c r="AY115" s="971"/>
      <c r="AZ115" s="1019" t="s">
        <v>466</v>
      </c>
      <c r="BA115" s="1020"/>
      <c r="BB115" s="1020"/>
      <c r="BC115" s="1020"/>
      <c r="BD115" s="1020"/>
      <c r="BE115" s="1020"/>
      <c r="BF115" s="1020"/>
      <c r="BG115" s="1020"/>
      <c r="BH115" s="1020"/>
      <c r="BI115" s="1020"/>
      <c r="BJ115" s="1020"/>
      <c r="BK115" s="1020"/>
      <c r="BL115" s="1020"/>
      <c r="BM115" s="1020"/>
      <c r="BN115" s="1020"/>
      <c r="BO115" s="1020"/>
      <c r="BP115" s="1021"/>
      <c r="BQ115" s="989" t="s">
        <v>461</v>
      </c>
      <c r="BR115" s="990"/>
      <c r="BS115" s="990"/>
      <c r="BT115" s="990"/>
      <c r="BU115" s="990"/>
      <c r="BV115" s="990" t="s">
        <v>461</v>
      </c>
      <c r="BW115" s="990"/>
      <c r="BX115" s="990"/>
      <c r="BY115" s="990"/>
      <c r="BZ115" s="990"/>
      <c r="CA115" s="990" t="s">
        <v>124</v>
      </c>
      <c r="CB115" s="990"/>
      <c r="CC115" s="990"/>
      <c r="CD115" s="990"/>
      <c r="CE115" s="990"/>
      <c r="CF115" s="984" t="s">
        <v>457</v>
      </c>
      <c r="CG115" s="985"/>
      <c r="CH115" s="985"/>
      <c r="CI115" s="985"/>
      <c r="CJ115" s="985"/>
      <c r="CK115" s="1015"/>
      <c r="CL115" s="1016"/>
      <c r="CM115" s="1019" t="s">
        <v>467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124</v>
      </c>
      <c r="DH115" s="1029"/>
      <c r="DI115" s="1029"/>
      <c r="DJ115" s="1029"/>
      <c r="DK115" s="1030"/>
      <c r="DL115" s="1031" t="s">
        <v>461</v>
      </c>
      <c r="DM115" s="1029"/>
      <c r="DN115" s="1029"/>
      <c r="DO115" s="1029"/>
      <c r="DP115" s="1030"/>
      <c r="DQ115" s="1031" t="s">
        <v>461</v>
      </c>
      <c r="DR115" s="1029"/>
      <c r="DS115" s="1029"/>
      <c r="DT115" s="1029"/>
      <c r="DU115" s="1030"/>
      <c r="DV115" s="1032" t="s">
        <v>124</v>
      </c>
      <c r="DW115" s="1033"/>
      <c r="DX115" s="1033"/>
      <c r="DY115" s="1033"/>
      <c r="DZ115" s="1034"/>
    </row>
    <row r="116" spans="1:130" s="226" customFormat="1" ht="26.25" customHeight="1">
      <c r="A116" s="1026"/>
      <c r="B116" s="1027"/>
      <c r="C116" s="1035" t="s">
        <v>468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461</v>
      </c>
      <c r="AB116" s="1029"/>
      <c r="AC116" s="1029"/>
      <c r="AD116" s="1029"/>
      <c r="AE116" s="1030"/>
      <c r="AF116" s="1031" t="s">
        <v>461</v>
      </c>
      <c r="AG116" s="1029"/>
      <c r="AH116" s="1029"/>
      <c r="AI116" s="1029"/>
      <c r="AJ116" s="1030"/>
      <c r="AK116" s="1031" t="s">
        <v>448</v>
      </c>
      <c r="AL116" s="1029"/>
      <c r="AM116" s="1029"/>
      <c r="AN116" s="1029"/>
      <c r="AO116" s="1030"/>
      <c r="AP116" s="1032" t="s">
        <v>457</v>
      </c>
      <c r="AQ116" s="1033"/>
      <c r="AR116" s="1033"/>
      <c r="AS116" s="1033"/>
      <c r="AT116" s="1034"/>
      <c r="AU116" s="970"/>
      <c r="AV116" s="971"/>
      <c r="AW116" s="971"/>
      <c r="AX116" s="971"/>
      <c r="AY116" s="971"/>
      <c r="AZ116" s="1037" t="s">
        <v>469</v>
      </c>
      <c r="BA116" s="1038"/>
      <c r="BB116" s="1038"/>
      <c r="BC116" s="1038"/>
      <c r="BD116" s="1038"/>
      <c r="BE116" s="1038"/>
      <c r="BF116" s="1038"/>
      <c r="BG116" s="1038"/>
      <c r="BH116" s="1038"/>
      <c r="BI116" s="1038"/>
      <c r="BJ116" s="1038"/>
      <c r="BK116" s="1038"/>
      <c r="BL116" s="1038"/>
      <c r="BM116" s="1038"/>
      <c r="BN116" s="1038"/>
      <c r="BO116" s="1038"/>
      <c r="BP116" s="1039"/>
      <c r="BQ116" s="989" t="s">
        <v>461</v>
      </c>
      <c r="BR116" s="990"/>
      <c r="BS116" s="990"/>
      <c r="BT116" s="990"/>
      <c r="BU116" s="990"/>
      <c r="BV116" s="990" t="s">
        <v>457</v>
      </c>
      <c r="BW116" s="990"/>
      <c r="BX116" s="990"/>
      <c r="BY116" s="990"/>
      <c r="BZ116" s="990"/>
      <c r="CA116" s="990" t="s">
        <v>124</v>
      </c>
      <c r="CB116" s="990"/>
      <c r="CC116" s="990"/>
      <c r="CD116" s="990"/>
      <c r="CE116" s="990"/>
      <c r="CF116" s="984" t="s">
        <v>461</v>
      </c>
      <c r="CG116" s="985"/>
      <c r="CH116" s="985"/>
      <c r="CI116" s="985"/>
      <c r="CJ116" s="985"/>
      <c r="CK116" s="1015"/>
      <c r="CL116" s="1016"/>
      <c r="CM116" s="986" t="s">
        <v>470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68970</v>
      </c>
      <c r="DH116" s="1029"/>
      <c r="DI116" s="1029"/>
      <c r="DJ116" s="1029"/>
      <c r="DK116" s="1030"/>
      <c r="DL116" s="1031">
        <v>45820</v>
      </c>
      <c r="DM116" s="1029"/>
      <c r="DN116" s="1029"/>
      <c r="DO116" s="1029"/>
      <c r="DP116" s="1030"/>
      <c r="DQ116" s="1031">
        <v>26000</v>
      </c>
      <c r="DR116" s="1029"/>
      <c r="DS116" s="1029"/>
      <c r="DT116" s="1029"/>
      <c r="DU116" s="1030"/>
      <c r="DV116" s="1032">
        <v>0.2</v>
      </c>
      <c r="DW116" s="1033"/>
      <c r="DX116" s="1033"/>
      <c r="DY116" s="1033"/>
      <c r="DZ116" s="1034"/>
    </row>
    <row r="117" spans="1:130" s="226" customFormat="1" ht="26.25" customHeight="1">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471</v>
      </c>
      <c r="Z117" s="956"/>
      <c r="AA117" s="1046">
        <v>6334404</v>
      </c>
      <c r="AB117" s="1047"/>
      <c r="AC117" s="1047"/>
      <c r="AD117" s="1047"/>
      <c r="AE117" s="1048"/>
      <c r="AF117" s="1049">
        <v>5934557</v>
      </c>
      <c r="AG117" s="1047"/>
      <c r="AH117" s="1047"/>
      <c r="AI117" s="1047"/>
      <c r="AJ117" s="1048"/>
      <c r="AK117" s="1049">
        <v>6414325</v>
      </c>
      <c r="AL117" s="1047"/>
      <c r="AM117" s="1047"/>
      <c r="AN117" s="1047"/>
      <c r="AO117" s="1048"/>
      <c r="AP117" s="1050"/>
      <c r="AQ117" s="1051"/>
      <c r="AR117" s="1051"/>
      <c r="AS117" s="1051"/>
      <c r="AT117" s="1052"/>
      <c r="AU117" s="970"/>
      <c r="AV117" s="971"/>
      <c r="AW117" s="971"/>
      <c r="AX117" s="971"/>
      <c r="AY117" s="971"/>
      <c r="AZ117" s="1037" t="s">
        <v>472</v>
      </c>
      <c r="BA117" s="1038"/>
      <c r="BB117" s="1038"/>
      <c r="BC117" s="1038"/>
      <c r="BD117" s="1038"/>
      <c r="BE117" s="1038"/>
      <c r="BF117" s="1038"/>
      <c r="BG117" s="1038"/>
      <c r="BH117" s="1038"/>
      <c r="BI117" s="1038"/>
      <c r="BJ117" s="1038"/>
      <c r="BK117" s="1038"/>
      <c r="BL117" s="1038"/>
      <c r="BM117" s="1038"/>
      <c r="BN117" s="1038"/>
      <c r="BO117" s="1038"/>
      <c r="BP117" s="1039"/>
      <c r="BQ117" s="989" t="s">
        <v>450</v>
      </c>
      <c r="BR117" s="990"/>
      <c r="BS117" s="990"/>
      <c r="BT117" s="990"/>
      <c r="BU117" s="990"/>
      <c r="BV117" s="990" t="s">
        <v>448</v>
      </c>
      <c r="BW117" s="990"/>
      <c r="BX117" s="990"/>
      <c r="BY117" s="990"/>
      <c r="BZ117" s="990"/>
      <c r="CA117" s="990" t="s">
        <v>450</v>
      </c>
      <c r="CB117" s="990"/>
      <c r="CC117" s="990"/>
      <c r="CD117" s="990"/>
      <c r="CE117" s="990"/>
      <c r="CF117" s="984" t="s">
        <v>124</v>
      </c>
      <c r="CG117" s="985"/>
      <c r="CH117" s="985"/>
      <c r="CI117" s="985"/>
      <c r="CJ117" s="985"/>
      <c r="CK117" s="1015"/>
      <c r="CL117" s="1016"/>
      <c r="CM117" s="986" t="s">
        <v>473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450</v>
      </c>
      <c r="DH117" s="1029"/>
      <c r="DI117" s="1029"/>
      <c r="DJ117" s="1029"/>
      <c r="DK117" s="1030"/>
      <c r="DL117" s="1031" t="s">
        <v>461</v>
      </c>
      <c r="DM117" s="1029"/>
      <c r="DN117" s="1029"/>
      <c r="DO117" s="1029"/>
      <c r="DP117" s="1030"/>
      <c r="DQ117" s="1031" t="s">
        <v>450</v>
      </c>
      <c r="DR117" s="1029"/>
      <c r="DS117" s="1029"/>
      <c r="DT117" s="1029"/>
      <c r="DU117" s="1030"/>
      <c r="DV117" s="1032" t="s">
        <v>450</v>
      </c>
      <c r="DW117" s="1033"/>
      <c r="DX117" s="1033"/>
      <c r="DY117" s="1033"/>
      <c r="DZ117" s="1034"/>
    </row>
    <row r="118" spans="1:130" s="226" customFormat="1" ht="26.25" customHeight="1">
      <c r="A118" s="974" t="s">
        <v>443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441</v>
      </c>
      <c r="AB118" s="955"/>
      <c r="AC118" s="955"/>
      <c r="AD118" s="955"/>
      <c r="AE118" s="956"/>
      <c r="AF118" s="954" t="s">
        <v>306</v>
      </c>
      <c r="AG118" s="955"/>
      <c r="AH118" s="955"/>
      <c r="AI118" s="955"/>
      <c r="AJ118" s="956"/>
      <c r="AK118" s="954" t="s">
        <v>305</v>
      </c>
      <c r="AL118" s="955"/>
      <c r="AM118" s="955"/>
      <c r="AN118" s="955"/>
      <c r="AO118" s="956"/>
      <c r="AP118" s="1041" t="s">
        <v>442</v>
      </c>
      <c r="AQ118" s="1042"/>
      <c r="AR118" s="1042"/>
      <c r="AS118" s="1042"/>
      <c r="AT118" s="1043"/>
      <c r="AU118" s="970"/>
      <c r="AV118" s="971"/>
      <c r="AW118" s="971"/>
      <c r="AX118" s="971"/>
      <c r="AY118" s="971"/>
      <c r="AZ118" s="1044" t="s">
        <v>474</v>
      </c>
      <c r="BA118" s="1035"/>
      <c r="BB118" s="1035"/>
      <c r="BC118" s="1035"/>
      <c r="BD118" s="1035"/>
      <c r="BE118" s="1035"/>
      <c r="BF118" s="1035"/>
      <c r="BG118" s="1035"/>
      <c r="BH118" s="1035"/>
      <c r="BI118" s="1035"/>
      <c r="BJ118" s="1035"/>
      <c r="BK118" s="1035"/>
      <c r="BL118" s="1035"/>
      <c r="BM118" s="1035"/>
      <c r="BN118" s="1035"/>
      <c r="BO118" s="1035"/>
      <c r="BP118" s="1036"/>
      <c r="BQ118" s="1067" t="s">
        <v>450</v>
      </c>
      <c r="BR118" s="1068"/>
      <c r="BS118" s="1068"/>
      <c r="BT118" s="1068"/>
      <c r="BU118" s="1068"/>
      <c r="BV118" s="1068" t="s">
        <v>461</v>
      </c>
      <c r="BW118" s="1068"/>
      <c r="BX118" s="1068"/>
      <c r="BY118" s="1068"/>
      <c r="BZ118" s="1068"/>
      <c r="CA118" s="1068" t="s">
        <v>124</v>
      </c>
      <c r="CB118" s="1068"/>
      <c r="CC118" s="1068"/>
      <c r="CD118" s="1068"/>
      <c r="CE118" s="1068"/>
      <c r="CF118" s="984" t="s">
        <v>461</v>
      </c>
      <c r="CG118" s="985"/>
      <c r="CH118" s="985"/>
      <c r="CI118" s="985"/>
      <c r="CJ118" s="985"/>
      <c r="CK118" s="1015"/>
      <c r="CL118" s="1016"/>
      <c r="CM118" s="986" t="s">
        <v>475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450</v>
      </c>
      <c r="DH118" s="1029"/>
      <c r="DI118" s="1029"/>
      <c r="DJ118" s="1029"/>
      <c r="DK118" s="1030"/>
      <c r="DL118" s="1031" t="s">
        <v>476</v>
      </c>
      <c r="DM118" s="1029"/>
      <c r="DN118" s="1029"/>
      <c r="DO118" s="1029"/>
      <c r="DP118" s="1030"/>
      <c r="DQ118" s="1031" t="s">
        <v>124</v>
      </c>
      <c r="DR118" s="1029"/>
      <c r="DS118" s="1029"/>
      <c r="DT118" s="1029"/>
      <c r="DU118" s="1030"/>
      <c r="DV118" s="1032" t="s">
        <v>461</v>
      </c>
      <c r="DW118" s="1033"/>
      <c r="DX118" s="1033"/>
      <c r="DY118" s="1033"/>
      <c r="DZ118" s="1034"/>
    </row>
    <row r="119" spans="1:130" s="226" customFormat="1" ht="26.25" customHeight="1">
      <c r="A119" s="1128" t="s">
        <v>446</v>
      </c>
      <c r="B119" s="1014"/>
      <c r="C119" s="993" t="s">
        <v>447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461</v>
      </c>
      <c r="AB119" s="962"/>
      <c r="AC119" s="962"/>
      <c r="AD119" s="962"/>
      <c r="AE119" s="963"/>
      <c r="AF119" s="964" t="s">
        <v>461</v>
      </c>
      <c r="AG119" s="962"/>
      <c r="AH119" s="962"/>
      <c r="AI119" s="962"/>
      <c r="AJ119" s="963"/>
      <c r="AK119" s="964" t="s">
        <v>450</v>
      </c>
      <c r="AL119" s="962"/>
      <c r="AM119" s="962"/>
      <c r="AN119" s="962"/>
      <c r="AO119" s="963"/>
      <c r="AP119" s="965" t="s">
        <v>461</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477</v>
      </c>
      <c r="BP119" s="1076"/>
      <c r="BQ119" s="1067">
        <v>69771104</v>
      </c>
      <c r="BR119" s="1068"/>
      <c r="BS119" s="1068"/>
      <c r="BT119" s="1068"/>
      <c r="BU119" s="1068"/>
      <c r="BV119" s="1068">
        <v>67601621</v>
      </c>
      <c r="BW119" s="1068"/>
      <c r="BX119" s="1068"/>
      <c r="BY119" s="1068"/>
      <c r="BZ119" s="1068"/>
      <c r="CA119" s="1068">
        <v>70120523</v>
      </c>
      <c r="CB119" s="1068"/>
      <c r="CC119" s="1068"/>
      <c r="CD119" s="1068"/>
      <c r="CE119" s="1068"/>
      <c r="CF119" s="1069"/>
      <c r="CG119" s="1070"/>
      <c r="CH119" s="1070"/>
      <c r="CI119" s="1070"/>
      <c r="CJ119" s="1071"/>
      <c r="CK119" s="1017"/>
      <c r="CL119" s="1018"/>
      <c r="CM119" s="1072" t="s">
        <v>478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448</v>
      </c>
      <c r="DH119" s="1054"/>
      <c r="DI119" s="1054"/>
      <c r="DJ119" s="1054"/>
      <c r="DK119" s="1055"/>
      <c r="DL119" s="1053" t="s">
        <v>476</v>
      </c>
      <c r="DM119" s="1054"/>
      <c r="DN119" s="1054"/>
      <c r="DO119" s="1054"/>
      <c r="DP119" s="1055"/>
      <c r="DQ119" s="1053" t="s">
        <v>476</v>
      </c>
      <c r="DR119" s="1054"/>
      <c r="DS119" s="1054"/>
      <c r="DT119" s="1054"/>
      <c r="DU119" s="1055"/>
      <c r="DV119" s="1056" t="s">
        <v>476</v>
      </c>
      <c r="DW119" s="1057"/>
      <c r="DX119" s="1057"/>
      <c r="DY119" s="1057"/>
      <c r="DZ119" s="1058"/>
    </row>
    <row r="120" spans="1:130" s="226" customFormat="1" ht="26.25" customHeight="1">
      <c r="A120" s="1129"/>
      <c r="B120" s="1016"/>
      <c r="C120" s="986" t="s">
        <v>452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461</v>
      </c>
      <c r="AB120" s="1029"/>
      <c r="AC120" s="1029"/>
      <c r="AD120" s="1029"/>
      <c r="AE120" s="1030"/>
      <c r="AF120" s="1031" t="s">
        <v>476</v>
      </c>
      <c r="AG120" s="1029"/>
      <c r="AH120" s="1029"/>
      <c r="AI120" s="1029"/>
      <c r="AJ120" s="1030"/>
      <c r="AK120" s="1031" t="s">
        <v>461</v>
      </c>
      <c r="AL120" s="1029"/>
      <c r="AM120" s="1029"/>
      <c r="AN120" s="1029"/>
      <c r="AO120" s="1030"/>
      <c r="AP120" s="1032" t="s">
        <v>476</v>
      </c>
      <c r="AQ120" s="1033"/>
      <c r="AR120" s="1033"/>
      <c r="AS120" s="1033"/>
      <c r="AT120" s="1034"/>
      <c r="AU120" s="1059" t="s">
        <v>479</v>
      </c>
      <c r="AV120" s="1060"/>
      <c r="AW120" s="1060"/>
      <c r="AX120" s="1060"/>
      <c r="AY120" s="1061"/>
      <c r="AZ120" s="1010" t="s">
        <v>480</v>
      </c>
      <c r="BA120" s="959"/>
      <c r="BB120" s="959"/>
      <c r="BC120" s="959"/>
      <c r="BD120" s="959"/>
      <c r="BE120" s="959"/>
      <c r="BF120" s="959"/>
      <c r="BG120" s="959"/>
      <c r="BH120" s="959"/>
      <c r="BI120" s="959"/>
      <c r="BJ120" s="959"/>
      <c r="BK120" s="959"/>
      <c r="BL120" s="959"/>
      <c r="BM120" s="959"/>
      <c r="BN120" s="959"/>
      <c r="BO120" s="959"/>
      <c r="BP120" s="960"/>
      <c r="BQ120" s="996">
        <v>6516193</v>
      </c>
      <c r="BR120" s="997"/>
      <c r="BS120" s="997"/>
      <c r="BT120" s="997"/>
      <c r="BU120" s="997"/>
      <c r="BV120" s="997">
        <v>7368260</v>
      </c>
      <c r="BW120" s="997"/>
      <c r="BX120" s="997"/>
      <c r="BY120" s="997"/>
      <c r="BZ120" s="997"/>
      <c r="CA120" s="997">
        <v>6415793</v>
      </c>
      <c r="CB120" s="997"/>
      <c r="CC120" s="997"/>
      <c r="CD120" s="997"/>
      <c r="CE120" s="997"/>
      <c r="CF120" s="1011">
        <v>40.700000000000003</v>
      </c>
      <c r="CG120" s="1012"/>
      <c r="CH120" s="1012"/>
      <c r="CI120" s="1012"/>
      <c r="CJ120" s="1012"/>
      <c r="CK120" s="1077" t="s">
        <v>481</v>
      </c>
      <c r="CL120" s="1078"/>
      <c r="CM120" s="1078"/>
      <c r="CN120" s="1078"/>
      <c r="CO120" s="1079"/>
      <c r="CP120" s="1085" t="s">
        <v>482</v>
      </c>
      <c r="CQ120" s="1086"/>
      <c r="CR120" s="1086"/>
      <c r="CS120" s="1086"/>
      <c r="CT120" s="1086"/>
      <c r="CU120" s="1086"/>
      <c r="CV120" s="1086"/>
      <c r="CW120" s="1086"/>
      <c r="CX120" s="1086"/>
      <c r="CY120" s="1086"/>
      <c r="CZ120" s="1086"/>
      <c r="DA120" s="1086"/>
      <c r="DB120" s="1086"/>
      <c r="DC120" s="1086"/>
      <c r="DD120" s="1086"/>
      <c r="DE120" s="1086"/>
      <c r="DF120" s="1087"/>
      <c r="DG120" s="996">
        <v>14915866</v>
      </c>
      <c r="DH120" s="997"/>
      <c r="DI120" s="997"/>
      <c r="DJ120" s="997"/>
      <c r="DK120" s="997"/>
      <c r="DL120" s="997">
        <v>14579586</v>
      </c>
      <c r="DM120" s="997"/>
      <c r="DN120" s="997"/>
      <c r="DO120" s="997"/>
      <c r="DP120" s="997"/>
      <c r="DQ120" s="997">
        <v>16174308</v>
      </c>
      <c r="DR120" s="997"/>
      <c r="DS120" s="997"/>
      <c r="DT120" s="997"/>
      <c r="DU120" s="997"/>
      <c r="DV120" s="998">
        <v>102.6</v>
      </c>
      <c r="DW120" s="998"/>
      <c r="DX120" s="998"/>
      <c r="DY120" s="998"/>
      <c r="DZ120" s="999"/>
    </row>
    <row r="121" spans="1:130" s="226" customFormat="1" ht="26.25" customHeight="1">
      <c r="A121" s="1129"/>
      <c r="B121" s="1016"/>
      <c r="C121" s="1037" t="s">
        <v>483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476</v>
      </c>
      <c r="AB121" s="1029"/>
      <c r="AC121" s="1029"/>
      <c r="AD121" s="1029"/>
      <c r="AE121" s="1030"/>
      <c r="AF121" s="1031" t="s">
        <v>476</v>
      </c>
      <c r="AG121" s="1029"/>
      <c r="AH121" s="1029"/>
      <c r="AI121" s="1029"/>
      <c r="AJ121" s="1030"/>
      <c r="AK121" s="1031" t="s">
        <v>461</v>
      </c>
      <c r="AL121" s="1029"/>
      <c r="AM121" s="1029"/>
      <c r="AN121" s="1029"/>
      <c r="AO121" s="1030"/>
      <c r="AP121" s="1032" t="s">
        <v>476</v>
      </c>
      <c r="AQ121" s="1033"/>
      <c r="AR121" s="1033"/>
      <c r="AS121" s="1033"/>
      <c r="AT121" s="1034"/>
      <c r="AU121" s="1062"/>
      <c r="AV121" s="1063"/>
      <c r="AW121" s="1063"/>
      <c r="AX121" s="1063"/>
      <c r="AY121" s="1064"/>
      <c r="AZ121" s="1019" t="s">
        <v>484</v>
      </c>
      <c r="BA121" s="1020"/>
      <c r="BB121" s="1020"/>
      <c r="BC121" s="1020"/>
      <c r="BD121" s="1020"/>
      <c r="BE121" s="1020"/>
      <c r="BF121" s="1020"/>
      <c r="BG121" s="1020"/>
      <c r="BH121" s="1020"/>
      <c r="BI121" s="1020"/>
      <c r="BJ121" s="1020"/>
      <c r="BK121" s="1020"/>
      <c r="BL121" s="1020"/>
      <c r="BM121" s="1020"/>
      <c r="BN121" s="1020"/>
      <c r="BO121" s="1020"/>
      <c r="BP121" s="1021"/>
      <c r="BQ121" s="989">
        <v>557652</v>
      </c>
      <c r="BR121" s="990"/>
      <c r="BS121" s="990"/>
      <c r="BT121" s="990"/>
      <c r="BU121" s="990"/>
      <c r="BV121" s="990">
        <v>558012</v>
      </c>
      <c r="BW121" s="990"/>
      <c r="BX121" s="990"/>
      <c r="BY121" s="990"/>
      <c r="BZ121" s="990"/>
      <c r="CA121" s="990">
        <v>710024</v>
      </c>
      <c r="CB121" s="990"/>
      <c r="CC121" s="990"/>
      <c r="CD121" s="990"/>
      <c r="CE121" s="990"/>
      <c r="CF121" s="984">
        <v>4.5</v>
      </c>
      <c r="CG121" s="985"/>
      <c r="CH121" s="985"/>
      <c r="CI121" s="985"/>
      <c r="CJ121" s="985"/>
      <c r="CK121" s="1080"/>
      <c r="CL121" s="1081"/>
      <c r="CM121" s="1081"/>
      <c r="CN121" s="1081"/>
      <c r="CO121" s="1082"/>
      <c r="CP121" s="1090" t="s">
        <v>485</v>
      </c>
      <c r="CQ121" s="1091"/>
      <c r="CR121" s="1091"/>
      <c r="CS121" s="1091"/>
      <c r="CT121" s="1091"/>
      <c r="CU121" s="1091"/>
      <c r="CV121" s="1091"/>
      <c r="CW121" s="1091"/>
      <c r="CX121" s="1091"/>
      <c r="CY121" s="1091"/>
      <c r="CZ121" s="1091"/>
      <c r="DA121" s="1091"/>
      <c r="DB121" s="1091"/>
      <c r="DC121" s="1091"/>
      <c r="DD121" s="1091"/>
      <c r="DE121" s="1091"/>
      <c r="DF121" s="1092"/>
      <c r="DG121" s="989">
        <v>2064524</v>
      </c>
      <c r="DH121" s="990"/>
      <c r="DI121" s="990"/>
      <c r="DJ121" s="990"/>
      <c r="DK121" s="990"/>
      <c r="DL121" s="990">
        <v>2339588</v>
      </c>
      <c r="DM121" s="990"/>
      <c r="DN121" s="990"/>
      <c r="DO121" s="990"/>
      <c r="DP121" s="990"/>
      <c r="DQ121" s="990">
        <v>3876582</v>
      </c>
      <c r="DR121" s="990"/>
      <c r="DS121" s="990"/>
      <c r="DT121" s="990"/>
      <c r="DU121" s="990"/>
      <c r="DV121" s="991">
        <v>24.6</v>
      </c>
      <c r="DW121" s="991"/>
      <c r="DX121" s="991"/>
      <c r="DY121" s="991"/>
      <c r="DZ121" s="992"/>
    </row>
    <row r="122" spans="1:130" s="226" customFormat="1" ht="26.25" customHeight="1">
      <c r="A122" s="1129"/>
      <c r="B122" s="1016"/>
      <c r="C122" s="986" t="s">
        <v>464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476</v>
      </c>
      <c r="AB122" s="1029"/>
      <c r="AC122" s="1029"/>
      <c r="AD122" s="1029"/>
      <c r="AE122" s="1030"/>
      <c r="AF122" s="1031" t="s">
        <v>461</v>
      </c>
      <c r="AG122" s="1029"/>
      <c r="AH122" s="1029"/>
      <c r="AI122" s="1029"/>
      <c r="AJ122" s="1030"/>
      <c r="AK122" s="1031" t="s">
        <v>476</v>
      </c>
      <c r="AL122" s="1029"/>
      <c r="AM122" s="1029"/>
      <c r="AN122" s="1029"/>
      <c r="AO122" s="1030"/>
      <c r="AP122" s="1032" t="s">
        <v>476</v>
      </c>
      <c r="AQ122" s="1033"/>
      <c r="AR122" s="1033"/>
      <c r="AS122" s="1033"/>
      <c r="AT122" s="1034"/>
      <c r="AU122" s="1062"/>
      <c r="AV122" s="1063"/>
      <c r="AW122" s="1063"/>
      <c r="AX122" s="1063"/>
      <c r="AY122" s="1064"/>
      <c r="AZ122" s="1044" t="s">
        <v>486</v>
      </c>
      <c r="BA122" s="1035"/>
      <c r="BB122" s="1035"/>
      <c r="BC122" s="1035"/>
      <c r="BD122" s="1035"/>
      <c r="BE122" s="1035"/>
      <c r="BF122" s="1035"/>
      <c r="BG122" s="1035"/>
      <c r="BH122" s="1035"/>
      <c r="BI122" s="1035"/>
      <c r="BJ122" s="1035"/>
      <c r="BK122" s="1035"/>
      <c r="BL122" s="1035"/>
      <c r="BM122" s="1035"/>
      <c r="BN122" s="1035"/>
      <c r="BO122" s="1035"/>
      <c r="BP122" s="1036"/>
      <c r="BQ122" s="1067">
        <v>46684700</v>
      </c>
      <c r="BR122" s="1068"/>
      <c r="BS122" s="1068"/>
      <c r="BT122" s="1068"/>
      <c r="BU122" s="1068"/>
      <c r="BV122" s="1068">
        <v>44837832</v>
      </c>
      <c r="BW122" s="1068"/>
      <c r="BX122" s="1068"/>
      <c r="BY122" s="1068"/>
      <c r="BZ122" s="1068"/>
      <c r="CA122" s="1068">
        <v>45101145</v>
      </c>
      <c r="CB122" s="1068"/>
      <c r="CC122" s="1068"/>
      <c r="CD122" s="1068"/>
      <c r="CE122" s="1068"/>
      <c r="CF122" s="1088">
        <v>286.10000000000002</v>
      </c>
      <c r="CG122" s="1089"/>
      <c r="CH122" s="1089"/>
      <c r="CI122" s="1089"/>
      <c r="CJ122" s="1089"/>
      <c r="CK122" s="1080"/>
      <c r="CL122" s="1081"/>
      <c r="CM122" s="1081"/>
      <c r="CN122" s="1081"/>
      <c r="CO122" s="1082"/>
      <c r="CP122" s="1090" t="s">
        <v>409</v>
      </c>
      <c r="CQ122" s="1091"/>
      <c r="CR122" s="1091"/>
      <c r="CS122" s="1091"/>
      <c r="CT122" s="1091"/>
      <c r="CU122" s="1091"/>
      <c r="CV122" s="1091"/>
      <c r="CW122" s="1091"/>
      <c r="CX122" s="1091"/>
      <c r="CY122" s="1091"/>
      <c r="CZ122" s="1091"/>
      <c r="DA122" s="1091"/>
      <c r="DB122" s="1091"/>
      <c r="DC122" s="1091"/>
      <c r="DD122" s="1091"/>
      <c r="DE122" s="1091"/>
      <c r="DF122" s="1092"/>
      <c r="DG122" s="989">
        <v>3177340</v>
      </c>
      <c r="DH122" s="990"/>
      <c r="DI122" s="990"/>
      <c r="DJ122" s="990"/>
      <c r="DK122" s="990"/>
      <c r="DL122" s="990">
        <v>3270986</v>
      </c>
      <c r="DM122" s="990"/>
      <c r="DN122" s="990"/>
      <c r="DO122" s="990"/>
      <c r="DP122" s="990"/>
      <c r="DQ122" s="990">
        <v>3401061</v>
      </c>
      <c r="DR122" s="990"/>
      <c r="DS122" s="990"/>
      <c r="DT122" s="990"/>
      <c r="DU122" s="990"/>
      <c r="DV122" s="991">
        <v>21.6</v>
      </c>
      <c r="DW122" s="991"/>
      <c r="DX122" s="991"/>
      <c r="DY122" s="991"/>
      <c r="DZ122" s="992"/>
    </row>
    <row r="123" spans="1:130" s="226" customFormat="1" ht="26.25" customHeight="1">
      <c r="A123" s="1129"/>
      <c r="B123" s="1016"/>
      <c r="C123" s="986" t="s">
        <v>470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37775</v>
      </c>
      <c r="AB123" s="1029"/>
      <c r="AC123" s="1029"/>
      <c r="AD123" s="1029"/>
      <c r="AE123" s="1030"/>
      <c r="AF123" s="1031">
        <v>36442</v>
      </c>
      <c r="AG123" s="1029"/>
      <c r="AH123" s="1029"/>
      <c r="AI123" s="1029"/>
      <c r="AJ123" s="1030"/>
      <c r="AK123" s="1031">
        <v>21609</v>
      </c>
      <c r="AL123" s="1029"/>
      <c r="AM123" s="1029"/>
      <c r="AN123" s="1029"/>
      <c r="AO123" s="1030"/>
      <c r="AP123" s="1032">
        <v>0.1</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487</v>
      </c>
      <c r="BP123" s="1076"/>
      <c r="BQ123" s="1135">
        <v>53758545</v>
      </c>
      <c r="BR123" s="1136"/>
      <c r="BS123" s="1136"/>
      <c r="BT123" s="1136"/>
      <c r="BU123" s="1136"/>
      <c r="BV123" s="1136">
        <v>52764104</v>
      </c>
      <c r="BW123" s="1136"/>
      <c r="BX123" s="1136"/>
      <c r="BY123" s="1136"/>
      <c r="BZ123" s="1136"/>
      <c r="CA123" s="1136">
        <v>52226962</v>
      </c>
      <c r="CB123" s="1136"/>
      <c r="CC123" s="1136"/>
      <c r="CD123" s="1136"/>
      <c r="CE123" s="1136"/>
      <c r="CF123" s="1069"/>
      <c r="CG123" s="1070"/>
      <c r="CH123" s="1070"/>
      <c r="CI123" s="1070"/>
      <c r="CJ123" s="1071"/>
      <c r="CK123" s="1080"/>
      <c r="CL123" s="1081"/>
      <c r="CM123" s="1081"/>
      <c r="CN123" s="1081"/>
      <c r="CO123" s="1082"/>
      <c r="CP123" s="1090" t="s">
        <v>488</v>
      </c>
      <c r="CQ123" s="1091"/>
      <c r="CR123" s="1091"/>
      <c r="CS123" s="1091"/>
      <c r="CT123" s="1091"/>
      <c r="CU123" s="1091"/>
      <c r="CV123" s="1091"/>
      <c r="CW123" s="1091"/>
      <c r="CX123" s="1091"/>
      <c r="CY123" s="1091"/>
      <c r="CZ123" s="1091"/>
      <c r="DA123" s="1091"/>
      <c r="DB123" s="1091"/>
      <c r="DC123" s="1091"/>
      <c r="DD123" s="1091"/>
      <c r="DE123" s="1091"/>
      <c r="DF123" s="1092"/>
      <c r="DG123" s="1028">
        <v>1726503</v>
      </c>
      <c r="DH123" s="1029"/>
      <c r="DI123" s="1029"/>
      <c r="DJ123" s="1029"/>
      <c r="DK123" s="1030"/>
      <c r="DL123" s="1031">
        <v>1715127</v>
      </c>
      <c r="DM123" s="1029"/>
      <c r="DN123" s="1029"/>
      <c r="DO123" s="1029"/>
      <c r="DP123" s="1030"/>
      <c r="DQ123" s="1031">
        <v>1825432</v>
      </c>
      <c r="DR123" s="1029"/>
      <c r="DS123" s="1029"/>
      <c r="DT123" s="1029"/>
      <c r="DU123" s="1030"/>
      <c r="DV123" s="1032">
        <v>11.6</v>
      </c>
      <c r="DW123" s="1033"/>
      <c r="DX123" s="1033"/>
      <c r="DY123" s="1033"/>
      <c r="DZ123" s="1034"/>
    </row>
    <row r="124" spans="1:130" s="226" customFormat="1" ht="26.25" customHeight="1" thickBot="1">
      <c r="A124" s="1129"/>
      <c r="B124" s="1016"/>
      <c r="C124" s="986" t="s">
        <v>473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124</v>
      </c>
      <c r="AB124" s="1029"/>
      <c r="AC124" s="1029"/>
      <c r="AD124" s="1029"/>
      <c r="AE124" s="1030"/>
      <c r="AF124" s="1031" t="s">
        <v>124</v>
      </c>
      <c r="AG124" s="1029"/>
      <c r="AH124" s="1029"/>
      <c r="AI124" s="1029"/>
      <c r="AJ124" s="1030"/>
      <c r="AK124" s="1031" t="s">
        <v>124</v>
      </c>
      <c r="AL124" s="1029"/>
      <c r="AM124" s="1029"/>
      <c r="AN124" s="1029"/>
      <c r="AO124" s="1030"/>
      <c r="AP124" s="1032" t="s">
        <v>124</v>
      </c>
      <c r="AQ124" s="1033"/>
      <c r="AR124" s="1033"/>
      <c r="AS124" s="1033"/>
      <c r="AT124" s="1034"/>
      <c r="AU124" s="1131" t="s">
        <v>489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97.2</v>
      </c>
      <c r="BR124" s="1098"/>
      <c r="BS124" s="1098"/>
      <c r="BT124" s="1098"/>
      <c r="BU124" s="1098"/>
      <c r="BV124" s="1098">
        <v>90.9</v>
      </c>
      <c r="BW124" s="1098"/>
      <c r="BX124" s="1098"/>
      <c r="BY124" s="1098"/>
      <c r="BZ124" s="1098"/>
      <c r="CA124" s="1098">
        <v>113.5</v>
      </c>
      <c r="CB124" s="1098"/>
      <c r="CC124" s="1098"/>
      <c r="CD124" s="1098"/>
      <c r="CE124" s="1098"/>
      <c r="CF124" s="1099"/>
      <c r="CG124" s="1100"/>
      <c r="CH124" s="1100"/>
      <c r="CI124" s="1100"/>
      <c r="CJ124" s="1101"/>
      <c r="CK124" s="1083"/>
      <c r="CL124" s="1083"/>
      <c r="CM124" s="1083"/>
      <c r="CN124" s="1083"/>
      <c r="CO124" s="1084"/>
      <c r="CP124" s="1090" t="s">
        <v>490</v>
      </c>
      <c r="CQ124" s="1091"/>
      <c r="CR124" s="1091"/>
      <c r="CS124" s="1091"/>
      <c r="CT124" s="1091"/>
      <c r="CU124" s="1091"/>
      <c r="CV124" s="1091"/>
      <c r="CW124" s="1091"/>
      <c r="CX124" s="1091"/>
      <c r="CY124" s="1091"/>
      <c r="CZ124" s="1091"/>
      <c r="DA124" s="1091"/>
      <c r="DB124" s="1091"/>
      <c r="DC124" s="1091"/>
      <c r="DD124" s="1091"/>
      <c r="DE124" s="1091"/>
      <c r="DF124" s="1092"/>
      <c r="DG124" s="1075">
        <v>739816</v>
      </c>
      <c r="DH124" s="1054"/>
      <c r="DI124" s="1054"/>
      <c r="DJ124" s="1054"/>
      <c r="DK124" s="1055"/>
      <c r="DL124" s="1053">
        <v>700823</v>
      </c>
      <c r="DM124" s="1054"/>
      <c r="DN124" s="1054"/>
      <c r="DO124" s="1054"/>
      <c r="DP124" s="1055"/>
      <c r="DQ124" s="1053">
        <v>741910</v>
      </c>
      <c r="DR124" s="1054"/>
      <c r="DS124" s="1054"/>
      <c r="DT124" s="1054"/>
      <c r="DU124" s="1055"/>
      <c r="DV124" s="1056">
        <v>4.7</v>
      </c>
      <c r="DW124" s="1057"/>
      <c r="DX124" s="1057"/>
      <c r="DY124" s="1057"/>
      <c r="DZ124" s="1058"/>
    </row>
    <row r="125" spans="1:130" s="226" customFormat="1" ht="26.25" customHeight="1">
      <c r="A125" s="1129"/>
      <c r="B125" s="1016"/>
      <c r="C125" s="986" t="s">
        <v>475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491</v>
      </c>
      <c r="AG125" s="1029"/>
      <c r="AH125" s="1029"/>
      <c r="AI125" s="1029"/>
      <c r="AJ125" s="1030"/>
      <c r="AK125" s="1031" t="s">
        <v>492</v>
      </c>
      <c r="AL125" s="1029"/>
      <c r="AM125" s="1029"/>
      <c r="AN125" s="1029"/>
      <c r="AO125" s="1030"/>
      <c r="AP125" s="1032" t="s">
        <v>493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494</v>
      </c>
      <c r="CL125" s="1078"/>
      <c r="CM125" s="1078"/>
      <c r="CN125" s="1078"/>
      <c r="CO125" s="1079"/>
      <c r="CP125" s="1010" t="s">
        <v>495</v>
      </c>
      <c r="CQ125" s="959"/>
      <c r="CR125" s="959"/>
      <c r="CS125" s="959"/>
      <c r="CT125" s="959"/>
      <c r="CU125" s="959"/>
      <c r="CV125" s="959"/>
      <c r="CW125" s="959"/>
      <c r="CX125" s="959"/>
      <c r="CY125" s="959"/>
      <c r="CZ125" s="959"/>
      <c r="DA125" s="959"/>
      <c r="DB125" s="959"/>
      <c r="DC125" s="959"/>
      <c r="DD125" s="959"/>
      <c r="DE125" s="959"/>
      <c r="DF125" s="960"/>
      <c r="DG125" s="996" t="s">
        <v>496</v>
      </c>
      <c r="DH125" s="997"/>
      <c r="DI125" s="997"/>
      <c r="DJ125" s="997"/>
      <c r="DK125" s="997"/>
      <c r="DL125" s="997" t="s">
        <v>493</v>
      </c>
      <c r="DM125" s="997"/>
      <c r="DN125" s="997"/>
      <c r="DO125" s="997"/>
      <c r="DP125" s="997"/>
      <c r="DQ125" s="997" t="s">
        <v>461</v>
      </c>
      <c r="DR125" s="997"/>
      <c r="DS125" s="997"/>
      <c r="DT125" s="997"/>
      <c r="DU125" s="997"/>
      <c r="DV125" s="998" t="s">
        <v>124</v>
      </c>
      <c r="DW125" s="998"/>
      <c r="DX125" s="998"/>
      <c r="DY125" s="998"/>
      <c r="DZ125" s="999"/>
    </row>
    <row r="126" spans="1:130" s="226" customFormat="1" ht="26.25" customHeight="1" thickBot="1">
      <c r="A126" s="1129"/>
      <c r="B126" s="1016"/>
      <c r="C126" s="986" t="s">
        <v>478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7545</v>
      </c>
      <c r="AB126" s="1029"/>
      <c r="AC126" s="1029"/>
      <c r="AD126" s="1029"/>
      <c r="AE126" s="1030"/>
      <c r="AF126" s="1031">
        <v>10363</v>
      </c>
      <c r="AG126" s="1029"/>
      <c r="AH126" s="1029"/>
      <c r="AI126" s="1029"/>
      <c r="AJ126" s="1030"/>
      <c r="AK126" s="1031">
        <v>2723</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497</v>
      </c>
      <c r="CQ126" s="1020"/>
      <c r="CR126" s="1020"/>
      <c r="CS126" s="1020"/>
      <c r="CT126" s="1020"/>
      <c r="CU126" s="1020"/>
      <c r="CV126" s="1020"/>
      <c r="CW126" s="1020"/>
      <c r="CX126" s="1020"/>
      <c r="CY126" s="1020"/>
      <c r="CZ126" s="1020"/>
      <c r="DA126" s="1020"/>
      <c r="DB126" s="1020"/>
      <c r="DC126" s="1020"/>
      <c r="DD126" s="1020"/>
      <c r="DE126" s="1020"/>
      <c r="DF126" s="1021"/>
      <c r="DG126" s="989" t="s">
        <v>492</v>
      </c>
      <c r="DH126" s="990"/>
      <c r="DI126" s="990"/>
      <c r="DJ126" s="990"/>
      <c r="DK126" s="990"/>
      <c r="DL126" s="990" t="s">
        <v>461</v>
      </c>
      <c r="DM126" s="990"/>
      <c r="DN126" s="990"/>
      <c r="DO126" s="990"/>
      <c r="DP126" s="990"/>
      <c r="DQ126" s="990" t="s">
        <v>496</v>
      </c>
      <c r="DR126" s="990"/>
      <c r="DS126" s="990"/>
      <c r="DT126" s="990"/>
      <c r="DU126" s="990"/>
      <c r="DV126" s="991" t="s">
        <v>124</v>
      </c>
      <c r="DW126" s="991"/>
      <c r="DX126" s="991"/>
      <c r="DY126" s="991"/>
      <c r="DZ126" s="992"/>
    </row>
    <row r="127" spans="1:130" s="226" customFormat="1" ht="26.25" customHeight="1">
      <c r="A127" s="1130"/>
      <c r="B127" s="1018"/>
      <c r="C127" s="1072" t="s">
        <v>498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3601</v>
      </c>
      <c r="AB127" s="1029"/>
      <c r="AC127" s="1029"/>
      <c r="AD127" s="1029"/>
      <c r="AE127" s="1030"/>
      <c r="AF127" s="1031">
        <v>3160</v>
      </c>
      <c r="AG127" s="1029"/>
      <c r="AH127" s="1029"/>
      <c r="AI127" s="1029"/>
      <c r="AJ127" s="1030"/>
      <c r="AK127" s="1031">
        <v>3774</v>
      </c>
      <c r="AL127" s="1029"/>
      <c r="AM127" s="1029"/>
      <c r="AN127" s="1029"/>
      <c r="AO127" s="1030"/>
      <c r="AP127" s="1032">
        <v>0</v>
      </c>
      <c r="AQ127" s="1033"/>
      <c r="AR127" s="1033"/>
      <c r="AS127" s="1033"/>
      <c r="AT127" s="1034"/>
      <c r="AU127" s="262"/>
      <c r="AV127" s="262"/>
      <c r="AW127" s="262"/>
      <c r="AX127" s="1102" t="s">
        <v>499</v>
      </c>
      <c r="AY127" s="1103"/>
      <c r="AZ127" s="1103"/>
      <c r="BA127" s="1103"/>
      <c r="BB127" s="1103"/>
      <c r="BC127" s="1103"/>
      <c r="BD127" s="1103"/>
      <c r="BE127" s="1104"/>
      <c r="BF127" s="1105" t="s">
        <v>500</v>
      </c>
      <c r="BG127" s="1103"/>
      <c r="BH127" s="1103"/>
      <c r="BI127" s="1103"/>
      <c r="BJ127" s="1103"/>
      <c r="BK127" s="1103"/>
      <c r="BL127" s="1104"/>
      <c r="BM127" s="1105" t="s">
        <v>501</v>
      </c>
      <c r="BN127" s="1103"/>
      <c r="BO127" s="1103"/>
      <c r="BP127" s="1103"/>
      <c r="BQ127" s="1103"/>
      <c r="BR127" s="1103"/>
      <c r="BS127" s="1104"/>
      <c r="BT127" s="1105" t="s">
        <v>502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503</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124</v>
      </c>
      <c r="DM127" s="990"/>
      <c r="DN127" s="990"/>
      <c r="DO127" s="990"/>
      <c r="DP127" s="990"/>
      <c r="DQ127" s="990" t="s">
        <v>504</v>
      </c>
      <c r="DR127" s="990"/>
      <c r="DS127" s="990"/>
      <c r="DT127" s="990"/>
      <c r="DU127" s="990"/>
      <c r="DV127" s="991" t="s">
        <v>461</v>
      </c>
      <c r="DW127" s="991"/>
      <c r="DX127" s="991"/>
      <c r="DY127" s="991"/>
      <c r="DZ127" s="992"/>
    </row>
    <row r="128" spans="1:130" s="226" customFormat="1" ht="26.25" customHeight="1" thickBot="1">
      <c r="A128" s="1113" t="s">
        <v>505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506</v>
      </c>
      <c r="X128" s="1115"/>
      <c r="Y128" s="1115"/>
      <c r="Z128" s="1116"/>
      <c r="AA128" s="1117">
        <v>97845</v>
      </c>
      <c r="AB128" s="1118"/>
      <c r="AC128" s="1118"/>
      <c r="AD128" s="1118"/>
      <c r="AE128" s="1119"/>
      <c r="AF128" s="1120">
        <v>79743</v>
      </c>
      <c r="AG128" s="1118"/>
      <c r="AH128" s="1118"/>
      <c r="AI128" s="1118"/>
      <c r="AJ128" s="1119"/>
      <c r="AK128" s="1120">
        <v>64485</v>
      </c>
      <c r="AL128" s="1118"/>
      <c r="AM128" s="1118"/>
      <c r="AN128" s="1118"/>
      <c r="AO128" s="1119"/>
      <c r="AP128" s="1121"/>
      <c r="AQ128" s="1122"/>
      <c r="AR128" s="1122"/>
      <c r="AS128" s="1122"/>
      <c r="AT128" s="1123"/>
      <c r="AU128" s="262"/>
      <c r="AV128" s="262"/>
      <c r="AW128" s="262"/>
      <c r="AX128" s="958" t="s">
        <v>507</v>
      </c>
      <c r="AY128" s="959"/>
      <c r="AZ128" s="959"/>
      <c r="BA128" s="959"/>
      <c r="BB128" s="959"/>
      <c r="BC128" s="959"/>
      <c r="BD128" s="959"/>
      <c r="BE128" s="960"/>
      <c r="BF128" s="1124" t="s">
        <v>492</v>
      </c>
      <c r="BG128" s="1125"/>
      <c r="BH128" s="1125"/>
      <c r="BI128" s="1125"/>
      <c r="BJ128" s="1125"/>
      <c r="BK128" s="1125"/>
      <c r="BL128" s="1126"/>
      <c r="BM128" s="1124">
        <v>12.49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508</v>
      </c>
      <c r="CQ128" s="1107"/>
      <c r="CR128" s="1107"/>
      <c r="CS128" s="1107"/>
      <c r="CT128" s="1107"/>
      <c r="CU128" s="1107"/>
      <c r="CV128" s="1107"/>
      <c r="CW128" s="1107"/>
      <c r="CX128" s="1107"/>
      <c r="CY128" s="1107"/>
      <c r="CZ128" s="1107"/>
      <c r="DA128" s="1107"/>
      <c r="DB128" s="1107"/>
      <c r="DC128" s="1107"/>
      <c r="DD128" s="1107"/>
      <c r="DE128" s="1107"/>
      <c r="DF128" s="1108"/>
      <c r="DG128" s="1109" t="s">
        <v>124</v>
      </c>
      <c r="DH128" s="1110"/>
      <c r="DI128" s="1110"/>
      <c r="DJ128" s="1110"/>
      <c r="DK128" s="1110"/>
      <c r="DL128" s="1110" t="s">
        <v>124</v>
      </c>
      <c r="DM128" s="1110"/>
      <c r="DN128" s="1110"/>
      <c r="DO128" s="1110"/>
      <c r="DP128" s="1110"/>
      <c r="DQ128" s="1110" t="s">
        <v>504</v>
      </c>
      <c r="DR128" s="1110"/>
      <c r="DS128" s="1110"/>
      <c r="DT128" s="1110"/>
      <c r="DU128" s="1110"/>
      <c r="DV128" s="1111" t="s">
        <v>461</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509</v>
      </c>
      <c r="X129" s="1144"/>
      <c r="Y129" s="1144"/>
      <c r="Z129" s="1145"/>
      <c r="AA129" s="1028">
        <v>20866881</v>
      </c>
      <c r="AB129" s="1029"/>
      <c r="AC129" s="1029"/>
      <c r="AD129" s="1029"/>
      <c r="AE129" s="1030"/>
      <c r="AF129" s="1031">
        <v>20602346</v>
      </c>
      <c r="AG129" s="1029"/>
      <c r="AH129" s="1029"/>
      <c r="AI129" s="1029"/>
      <c r="AJ129" s="1030"/>
      <c r="AK129" s="1031">
        <v>20131639</v>
      </c>
      <c r="AL129" s="1029"/>
      <c r="AM129" s="1029"/>
      <c r="AN129" s="1029"/>
      <c r="AO129" s="1030"/>
      <c r="AP129" s="1146"/>
      <c r="AQ129" s="1147"/>
      <c r="AR129" s="1147"/>
      <c r="AS129" s="1147"/>
      <c r="AT129" s="1148"/>
      <c r="AU129" s="264"/>
      <c r="AV129" s="264"/>
      <c r="AW129" s="264"/>
      <c r="AX129" s="1137" t="s">
        <v>510</v>
      </c>
      <c r="AY129" s="1020"/>
      <c r="AZ129" s="1020"/>
      <c r="BA129" s="1020"/>
      <c r="BB129" s="1020"/>
      <c r="BC129" s="1020"/>
      <c r="BD129" s="1020"/>
      <c r="BE129" s="1021"/>
      <c r="BF129" s="1138" t="s">
        <v>124</v>
      </c>
      <c r="BG129" s="1139"/>
      <c r="BH129" s="1139"/>
      <c r="BI129" s="1139"/>
      <c r="BJ129" s="1139"/>
      <c r="BK129" s="1139"/>
      <c r="BL129" s="1140"/>
      <c r="BM129" s="1138">
        <v>17.489999999999998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511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512</v>
      </c>
      <c r="X130" s="1144"/>
      <c r="Y130" s="1144"/>
      <c r="Z130" s="1145"/>
      <c r="AA130" s="1028">
        <v>4395034</v>
      </c>
      <c r="AB130" s="1029"/>
      <c r="AC130" s="1029"/>
      <c r="AD130" s="1029"/>
      <c r="AE130" s="1030"/>
      <c r="AF130" s="1031">
        <v>4282769</v>
      </c>
      <c r="AG130" s="1029"/>
      <c r="AH130" s="1029"/>
      <c r="AI130" s="1029"/>
      <c r="AJ130" s="1030"/>
      <c r="AK130" s="1031">
        <v>4367747</v>
      </c>
      <c r="AL130" s="1029"/>
      <c r="AM130" s="1029"/>
      <c r="AN130" s="1029"/>
      <c r="AO130" s="1030"/>
      <c r="AP130" s="1146"/>
      <c r="AQ130" s="1147"/>
      <c r="AR130" s="1147"/>
      <c r="AS130" s="1147"/>
      <c r="AT130" s="1148"/>
      <c r="AU130" s="264"/>
      <c r="AV130" s="264"/>
      <c r="AW130" s="264"/>
      <c r="AX130" s="1137" t="s">
        <v>513</v>
      </c>
      <c r="AY130" s="1020"/>
      <c r="AZ130" s="1020"/>
      <c r="BA130" s="1020"/>
      <c r="BB130" s="1020"/>
      <c r="BC130" s="1020"/>
      <c r="BD130" s="1020"/>
      <c r="BE130" s="1021"/>
      <c r="BF130" s="1174">
        <v>11.1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514</v>
      </c>
      <c r="X131" s="1182"/>
      <c r="Y131" s="1182"/>
      <c r="Z131" s="1183"/>
      <c r="AA131" s="1075">
        <v>16471847</v>
      </c>
      <c r="AB131" s="1054"/>
      <c r="AC131" s="1054"/>
      <c r="AD131" s="1054"/>
      <c r="AE131" s="1055"/>
      <c r="AF131" s="1053">
        <v>16319577</v>
      </c>
      <c r="AG131" s="1054"/>
      <c r="AH131" s="1054"/>
      <c r="AI131" s="1054"/>
      <c r="AJ131" s="1055"/>
      <c r="AK131" s="1053">
        <v>15763892</v>
      </c>
      <c r="AL131" s="1054"/>
      <c r="AM131" s="1054"/>
      <c r="AN131" s="1054"/>
      <c r="AO131" s="1055"/>
      <c r="AP131" s="1184"/>
      <c r="AQ131" s="1185"/>
      <c r="AR131" s="1185"/>
      <c r="AS131" s="1185"/>
      <c r="AT131" s="1186"/>
      <c r="AU131" s="264"/>
      <c r="AV131" s="264"/>
      <c r="AW131" s="264"/>
      <c r="AX131" s="1156" t="s">
        <v>515</v>
      </c>
      <c r="AY131" s="1107"/>
      <c r="AZ131" s="1107"/>
      <c r="BA131" s="1107"/>
      <c r="BB131" s="1107"/>
      <c r="BC131" s="1107"/>
      <c r="BD131" s="1107"/>
      <c r="BE131" s="1108"/>
      <c r="BF131" s="1157">
        <v>113.5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516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517</v>
      </c>
      <c r="W132" s="1167"/>
      <c r="X132" s="1167"/>
      <c r="Y132" s="1167"/>
      <c r="Z132" s="1168"/>
      <c r="AA132" s="1169">
        <v>11.17983308</v>
      </c>
      <c r="AB132" s="1170"/>
      <c r="AC132" s="1170"/>
      <c r="AD132" s="1170"/>
      <c r="AE132" s="1171"/>
      <c r="AF132" s="1172">
        <v>9.6328783520000005</v>
      </c>
      <c r="AG132" s="1170"/>
      <c r="AH132" s="1170"/>
      <c r="AI132" s="1170"/>
      <c r="AJ132" s="1171"/>
      <c r="AK132" s="1172">
        <v>12.573627119999999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518</v>
      </c>
      <c r="W133" s="1150"/>
      <c r="X133" s="1150"/>
      <c r="Y133" s="1150"/>
      <c r="Z133" s="1151"/>
      <c r="AA133" s="1152">
        <v>12</v>
      </c>
      <c r="AB133" s="1153"/>
      <c r="AC133" s="1153"/>
      <c r="AD133" s="1153"/>
      <c r="AE133" s="1154"/>
      <c r="AF133" s="1152">
        <v>10.7</v>
      </c>
      <c r="AG133" s="1153"/>
      <c r="AH133" s="1153"/>
      <c r="AI133" s="1153"/>
      <c r="AJ133" s="1154"/>
      <c r="AK133" s="1152">
        <v>11.1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ajolmF6o7bh0mESGR9xVrkwXVIbg4vSRRVcaM5Y0TO75QnHOi0icBGwUFc//QwMLSNGsqDOHYoUD0PvlDt8dw==" saltValue="WyJDVelFzaSnw3c6Of36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qO//ZrM3Vs5at93MBJI/GFRmg9OX213iW/7s/Hq0h1sGoPuECh2nzxT+3mxrneZeoVb0zCwLu7vVSWUkJLp2w==" saltValue="Cq/etXD6V8WMqV5HHWJ+M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lv+SSdhDNPKGoMjGIi1+k1C7qNIzrC/TX//3oWWwlk6GRyKjvZ1q3QKeS3xzT20uT7MDLsQqr6n1uxbkjdqQQ==" saltValue="WlZRsRVToGqZzhbC8kfQ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c r="AS1" s="273"/>
      <c r="AT1" s="273"/>
    </row>
    <row r="2" spans="1:46">
      <c r="AS2" s="273"/>
      <c r="AT2" s="273"/>
    </row>
    <row r="3" spans="1:46">
      <c r="AS3" s="273"/>
      <c r="AT3" s="273"/>
    </row>
    <row r="4" spans="1:46">
      <c r="AS4" s="273"/>
      <c r="AT4" s="273"/>
    </row>
    <row r="5" spans="1:46" ht="17.25">
      <c r="A5" s="274" t="s">
        <v>520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522</v>
      </c>
      <c r="AP7" s="283"/>
      <c r="AQ7" s="284" t="s">
        <v>523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524</v>
      </c>
      <c r="AQ8" s="290" t="s">
        <v>525</v>
      </c>
      <c r="AR8" s="291" t="s">
        <v>526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527</v>
      </c>
      <c r="AL9" s="1193"/>
      <c r="AM9" s="1193"/>
      <c r="AN9" s="1194"/>
      <c r="AO9" s="292">
        <v>5350519</v>
      </c>
      <c r="AP9" s="292">
        <v>95641</v>
      </c>
      <c r="AQ9" s="293">
        <v>72828</v>
      </c>
      <c r="AR9" s="294">
        <v>31.3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528</v>
      </c>
      <c r="AL10" s="1193"/>
      <c r="AM10" s="1193"/>
      <c r="AN10" s="1194"/>
      <c r="AO10" s="295">
        <v>334551</v>
      </c>
      <c r="AP10" s="295">
        <v>5980</v>
      </c>
      <c r="AQ10" s="296">
        <v>5865</v>
      </c>
      <c r="AR10" s="297">
        <v>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529</v>
      </c>
      <c r="AL11" s="1193"/>
      <c r="AM11" s="1193"/>
      <c r="AN11" s="1194"/>
      <c r="AO11" s="295">
        <v>339</v>
      </c>
      <c r="AP11" s="295">
        <v>6</v>
      </c>
      <c r="AQ11" s="296">
        <v>5145</v>
      </c>
      <c r="AR11" s="297">
        <v>-99.9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530</v>
      </c>
      <c r="AL12" s="1193"/>
      <c r="AM12" s="1193"/>
      <c r="AN12" s="1194"/>
      <c r="AO12" s="295">
        <v>20157</v>
      </c>
      <c r="AP12" s="295">
        <v>360</v>
      </c>
      <c r="AQ12" s="296">
        <v>1255</v>
      </c>
      <c r="AR12" s="297">
        <v>-71.3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531</v>
      </c>
      <c r="AL13" s="1193"/>
      <c r="AM13" s="1193"/>
      <c r="AN13" s="1194"/>
      <c r="AO13" s="295" t="s">
        <v>532</v>
      </c>
      <c r="AP13" s="295" t="s">
        <v>532</v>
      </c>
      <c r="AQ13" s="296">
        <v>1</v>
      </c>
      <c r="AR13" s="297" t="s">
        <v>532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533</v>
      </c>
      <c r="AL14" s="1193"/>
      <c r="AM14" s="1193"/>
      <c r="AN14" s="1194"/>
      <c r="AO14" s="295">
        <v>177676</v>
      </c>
      <c r="AP14" s="295">
        <v>3176</v>
      </c>
      <c r="AQ14" s="296">
        <v>3026</v>
      </c>
      <c r="AR14" s="297">
        <v>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534</v>
      </c>
      <c r="AL15" s="1193"/>
      <c r="AM15" s="1193"/>
      <c r="AN15" s="1194"/>
      <c r="AO15" s="295">
        <v>131221</v>
      </c>
      <c r="AP15" s="295">
        <v>2346</v>
      </c>
      <c r="AQ15" s="296">
        <v>1617</v>
      </c>
      <c r="AR15" s="297">
        <v>45.1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535</v>
      </c>
      <c r="AL16" s="1196"/>
      <c r="AM16" s="1196"/>
      <c r="AN16" s="1197"/>
      <c r="AO16" s="295">
        <v>-513834</v>
      </c>
      <c r="AP16" s="295">
        <v>-9185</v>
      </c>
      <c r="AQ16" s="296">
        <v>-6841</v>
      </c>
      <c r="AR16" s="297">
        <v>34.299999999999997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5500629</v>
      </c>
      <c r="AP17" s="295">
        <v>98324</v>
      </c>
      <c r="AQ17" s="296">
        <v>82896</v>
      </c>
      <c r="AR17" s="297">
        <v>18.600000000000001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537</v>
      </c>
      <c r="AP20" s="303" t="s">
        <v>538</v>
      </c>
      <c r="AQ20" s="304" t="s">
        <v>539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540</v>
      </c>
      <c r="AL21" s="1188"/>
      <c r="AM21" s="1188"/>
      <c r="AN21" s="1189"/>
      <c r="AO21" s="307">
        <v>11.31</v>
      </c>
      <c r="AP21" s="308">
        <v>8.3000000000000007</v>
      </c>
      <c r="AQ21" s="309">
        <v>3.01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541</v>
      </c>
      <c r="AL22" s="1188"/>
      <c r="AM22" s="1188"/>
      <c r="AN22" s="1189"/>
      <c r="AO22" s="312">
        <v>94.1</v>
      </c>
      <c r="AP22" s="313">
        <v>98</v>
      </c>
      <c r="AQ22" s="314">
        <v>-3.9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542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543</v>
      </c>
      <c r="AO27" s="273"/>
      <c r="AP27" s="273"/>
      <c r="AQ27" s="273"/>
      <c r="AR27" s="273"/>
      <c r="AS27" s="273"/>
      <c r="AT27" s="273"/>
    </row>
    <row r="28" spans="1:46" ht="17.25">
      <c r="A28" s="274" t="s">
        <v>544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522</v>
      </c>
      <c r="AP30" s="283"/>
      <c r="AQ30" s="284" t="s">
        <v>523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524</v>
      </c>
      <c r="AQ31" s="290" t="s">
        <v>525</v>
      </c>
      <c r="AR31" s="291" t="s">
        <v>526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546</v>
      </c>
      <c r="AL32" s="1204"/>
      <c r="AM32" s="1204"/>
      <c r="AN32" s="1205"/>
      <c r="AO32" s="322">
        <v>4579715</v>
      </c>
      <c r="AP32" s="322">
        <v>81862</v>
      </c>
      <c r="AQ32" s="323">
        <v>54128</v>
      </c>
      <c r="AR32" s="324">
        <v>51.2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547</v>
      </c>
      <c r="AL33" s="1204"/>
      <c r="AM33" s="1204"/>
      <c r="AN33" s="1205"/>
      <c r="AO33" s="322" t="s">
        <v>532</v>
      </c>
      <c r="AP33" s="322" t="s">
        <v>532</v>
      </c>
      <c r="AQ33" s="323" t="s">
        <v>532</v>
      </c>
      <c r="AR33" s="324" t="s">
        <v>532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548</v>
      </c>
      <c r="AL34" s="1204"/>
      <c r="AM34" s="1204"/>
      <c r="AN34" s="1205"/>
      <c r="AO34" s="322">
        <v>10000</v>
      </c>
      <c r="AP34" s="322">
        <v>179</v>
      </c>
      <c r="AQ34" s="323">
        <v>36</v>
      </c>
      <c r="AR34" s="324">
        <v>397.2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549</v>
      </c>
      <c r="AL35" s="1204"/>
      <c r="AM35" s="1204"/>
      <c r="AN35" s="1205"/>
      <c r="AO35" s="322">
        <v>1796504</v>
      </c>
      <c r="AP35" s="322">
        <v>32113</v>
      </c>
      <c r="AQ35" s="323">
        <v>14780</v>
      </c>
      <c r="AR35" s="324">
        <v>117.3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550</v>
      </c>
      <c r="AL36" s="1204"/>
      <c r="AM36" s="1204"/>
      <c r="AN36" s="1205"/>
      <c r="AO36" s="322" t="s">
        <v>532</v>
      </c>
      <c r="AP36" s="322" t="s">
        <v>532</v>
      </c>
      <c r="AQ36" s="323">
        <v>1208</v>
      </c>
      <c r="AR36" s="324" t="s">
        <v>532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551</v>
      </c>
      <c r="AL37" s="1204"/>
      <c r="AM37" s="1204"/>
      <c r="AN37" s="1205"/>
      <c r="AO37" s="322">
        <v>28106</v>
      </c>
      <c r="AP37" s="322">
        <v>502</v>
      </c>
      <c r="AQ37" s="323">
        <v>884</v>
      </c>
      <c r="AR37" s="324">
        <v>-43.2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552</v>
      </c>
      <c r="AL38" s="1207"/>
      <c r="AM38" s="1207"/>
      <c r="AN38" s="1208"/>
      <c r="AO38" s="325" t="s">
        <v>532</v>
      </c>
      <c r="AP38" s="325" t="s">
        <v>532</v>
      </c>
      <c r="AQ38" s="326">
        <v>2</v>
      </c>
      <c r="AR38" s="314" t="s">
        <v>532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553</v>
      </c>
      <c r="AL39" s="1207"/>
      <c r="AM39" s="1207"/>
      <c r="AN39" s="1208"/>
      <c r="AO39" s="322">
        <v>-64485</v>
      </c>
      <c r="AP39" s="322">
        <v>-1153</v>
      </c>
      <c r="AQ39" s="323">
        <v>-4266</v>
      </c>
      <c r="AR39" s="324">
        <v>-73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554</v>
      </c>
      <c r="AL40" s="1204"/>
      <c r="AM40" s="1204"/>
      <c r="AN40" s="1205"/>
      <c r="AO40" s="322">
        <v>-4367747</v>
      </c>
      <c r="AP40" s="322">
        <v>-78074</v>
      </c>
      <c r="AQ40" s="323">
        <v>-48487</v>
      </c>
      <c r="AR40" s="324">
        <v>61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300</v>
      </c>
      <c r="AL41" s="1210"/>
      <c r="AM41" s="1210"/>
      <c r="AN41" s="1211"/>
      <c r="AO41" s="322">
        <v>1982093</v>
      </c>
      <c r="AP41" s="322">
        <v>35430</v>
      </c>
      <c r="AQ41" s="323">
        <v>18285</v>
      </c>
      <c r="AR41" s="324">
        <v>93.8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522</v>
      </c>
      <c r="AN49" s="1200" t="s">
        <v>558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559</v>
      </c>
      <c r="AO50" s="339" t="s">
        <v>560</v>
      </c>
      <c r="AP50" s="340" t="s">
        <v>561</v>
      </c>
      <c r="AQ50" s="341" t="s">
        <v>562</v>
      </c>
      <c r="AR50" s="342" t="s">
        <v>563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564</v>
      </c>
      <c r="AL51" s="335"/>
      <c r="AM51" s="343">
        <v>4329213</v>
      </c>
      <c r="AN51" s="344">
        <v>73053</v>
      </c>
      <c r="AO51" s="345">
        <v>-5.7</v>
      </c>
      <c r="AP51" s="346">
        <v>63956</v>
      </c>
      <c r="AQ51" s="347">
        <v>25.7</v>
      </c>
      <c r="AR51" s="348">
        <v>-31.4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565</v>
      </c>
      <c r="AM52" s="351">
        <v>2884762</v>
      </c>
      <c r="AN52" s="352">
        <v>48679</v>
      </c>
      <c r="AO52" s="353">
        <v>23.6</v>
      </c>
      <c r="AP52" s="354">
        <v>29239</v>
      </c>
      <c r="AQ52" s="355">
        <v>8.8000000000000007</v>
      </c>
      <c r="AR52" s="356">
        <v>14.8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566</v>
      </c>
      <c r="AL53" s="335"/>
      <c r="AM53" s="343">
        <v>8486041</v>
      </c>
      <c r="AN53" s="344">
        <v>145026</v>
      </c>
      <c r="AO53" s="345">
        <v>98.5</v>
      </c>
      <c r="AP53" s="346">
        <v>66255</v>
      </c>
      <c r="AQ53" s="347">
        <v>3.6</v>
      </c>
      <c r="AR53" s="348">
        <v>94.9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565</v>
      </c>
      <c r="AM54" s="351">
        <v>4845258</v>
      </c>
      <c r="AN54" s="352">
        <v>82805</v>
      </c>
      <c r="AO54" s="353">
        <v>70.099999999999994</v>
      </c>
      <c r="AP54" s="354">
        <v>31822</v>
      </c>
      <c r="AQ54" s="355">
        <v>8.8000000000000007</v>
      </c>
      <c r="AR54" s="356">
        <v>61.3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567</v>
      </c>
      <c r="AL55" s="335"/>
      <c r="AM55" s="343">
        <v>4409608</v>
      </c>
      <c r="AN55" s="344">
        <v>76435</v>
      </c>
      <c r="AO55" s="345">
        <v>-47.3</v>
      </c>
      <c r="AP55" s="346">
        <v>92247</v>
      </c>
      <c r="AQ55" s="347">
        <v>39.200000000000003</v>
      </c>
      <c r="AR55" s="348">
        <v>-86.5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565</v>
      </c>
      <c r="AM56" s="351">
        <v>3102497</v>
      </c>
      <c r="AN56" s="352">
        <v>53778</v>
      </c>
      <c r="AO56" s="353">
        <v>-35.1</v>
      </c>
      <c r="AP56" s="354">
        <v>37204</v>
      </c>
      <c r="AQ56" s="355">
        <v>16.899999999999999</v>
      </c>
      <c r="AR56" s="356">
        <v>-52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568</v>
      </c>
      <c r="AL57" s="335"/>
      <c r="AM57" s="343">
        <v>3522709</v>
      </c>
      <c r="AN57" s="344">
        <v>61997</v>
      </c>
      <c r="AO57" s="345">
        <v>-18.899999999999999</v>
      </c>
      <c r="AP57" s="346">
        <v>67319</v>
      </c>
      <c r="AQ57" s="347">
        <v>-27</v>
      </c>
      <c r="AR57" s="348">
        <v>8.1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565</v>
      </c>
      <c r="AM58" s="351">
        <v>2239009</v>
      </c>
      <c r="AN58" s="352">
        <v>39405</v>
      </c>
      <c r="AO58" s="353">
        <v>-26.7</v>
      </c>
      <c r="AP58" s="354">
        <v>38101</v>
      </c>
      <c r="AQ58" s="355">
        <v>2.4</v>
      </c>
      <c r="AR58" s="356">
        <v>-29.1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569</v>
      </c>
      <c r="AL59" s="335"/>
      <c r="AM59" s="343">
        <v>3814208</v>
      </c>
      <c r="AN59" s="344">
        <v>68179</v>
      </c>
      <c r="AO59" s="345">
        <v>10</v>
      </c>
      <c r="AP59" s="346">
        <v>70615</v>
      </c>
      <c r="AQ59" s="347">
        <v>4.9000000000000004</v>
      </c>
      <c r="AR59" s="348">
        <v>5.0999999999999996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565</v>
      </c>
      <c r="AM60" s="351">
        <v>2538863</v>
      </c>
      <c r="AN60" s="352">
        <v>45382</v>
      </c>
      <c r="AO60" s="353">
        <v>15.2</v>
      </c>
      <c r="AP60" s="354">
        <v>37382</v>
      </c>
      <c r="AQ60" s="355">
        <v>-1.9</v>
      </c>
      <c r="AR60" s="356">
        <v>17.100000000000001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570</v>
      </c>
      <c r="AL61" s="357"/>
      <c r="AM61" s="358">
        <v>4912356</v>
      </c>
      <c r="AN61" s="359">
        <v>84938</v>
      </c>
      <c r="AO61" s="360">
        <v>7.3</v>
      </c>
      <c r="AP61" s="361">
        <v>72078</v>
      </c>
      <c r="AQ61" s="362">
        <v>9.3000000000000007</v>
      </c>
      <c r="AR61" s="348">
        <v>-2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565</v>
      </c>
      <c r="AM62" s="351">
        <v>3122078</v>
      </c>
      <c r="AN62" s="352">
        <v>54010</v>
      </c>
      <c r="AO62" s="353">
        <v>9.4</v>
      </c>
      <c r="AP62" s="354">
        <v>34750</v>
      </c>
      <c r="AQ62" s="355">
        <v>7</v>
      </c>
      <c r="AR62" s="356">
        <v>2.4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MLn7oLxaRG84mHxDu/hUwfSZg2xmintXlQcl1C7VzS+8H8ORlNa1q7tufSbFt3QCIkGZjOJoLZ8crtzduSXOw==" saltValue="oAZ9Kqg2UyaYzfRqkDAs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572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W8IdcJTcBt34mTEs7B+kTGm03lxSeOhLpqE3rPpkYKVoBPa7xwi3Ju2XXeNl3B4LFJ9sX9XVXCYnWBAJU+/ZQ==" saltValue="AUcn3ZMj35I5Vi2SjH2m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573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iHDNZPaiTe+1gf7betiDU9er4PISviXE/EIh9vd2jHfBBrq6L8vekOMWBimOXMe4wASk2mjMG8SdKOnL9SUZw==" saltValue="hU8MAvUgES6gGXxJip2o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212" t="s">
        <v>3</v>
      </c>
      <c r="D47" s="1212"/>
      <c r="E47" s="1213"/>
      <c r="F47" s="11">
        <v>9.01</v>
      </c>
      <c r="G47" s="12">
        <v>8.99</v>
      </c>
      <c r="H47" s="12">
        <v>9.5299999999999994</v>
      </c>
      <c r="I47" s="12">
        <v>10.62</v>
      </c>
      <c r="J47" s="13">
        <v>6.92</v>
      </c>
    </row>
    <row r="48" spans="2:10" ht="57.75" customHeight="1">
      <c r="B48" s="14"/>
      <c r="C48" s="1214" t="s">
        <v>4</v>
      </c>
      <c r="D48" s="1214"/>
      <c r="E48" s="1215"/>
      <c r="F48" s="15">
        <v>3.21</v>
      </c>
      <c r="G48" s="16">
        <v>5.07</v>
      </c>
      <c r="H48" s="16">
        <v>5.53</v>
      </c>
      <c r="I48" s="16">
        <v>3.94</v>
      </c>
      <c r="J48" s="17">
        <v>2.7</v>
      </c>
    </row>
    <row r="49" spans="2:10" ht="57.75" customHeight="1" thickBot="1">
      <c r="B49" s="18"/>
      <c r="C49" s="1216" t="s">
        <v>5</v>
      </c>
      <c r="D49" s="1216"/>
      <c r="E49" s="1217"/>
      <c r="F49" s="19">
        <v>1.07</v>
      </c>
      <c r="G49" s="20">
        <v>1.97</v>
      </c>
      <c r="H49" s="20">
        <v>1.32</v>
      </c>
      <c r="I49" s="20" t="s">
        <v>579</v>
      </c>
      <c r="J49" s="21" t="s">
        <v>580</v>
      </c>
    </row>
    <row r="50" spans="2:10" ht="13.5" customHeight="1"/>
    <row r="51" spans="2:10" ht="13.5" hidden="1" customHeight="1"/>
    <row r="52" spans="2:10" ht="13.5" hidden="1" customHeight="1"/>
    <row r="53" spans="2:10" ht="13.5" hidden="1" customHeight="1"/>
  </sheetData>
  <sheetProtection algorithmName="SHA-512" hashValue="dVHSO4rnZY+npvNFYh7rkk9/DBeNiI3DUglf8fqLWo2zr9YXlBPJxndNm8X0NPYN/45ovhjN5W6dQxWQIp5tZQ==" saltValue="4MFH6eYKb7Tb5W53SgMK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