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Ktsv0001\京丹後市\総務部\財政課\財政係\★予算開示（予算編成過程以外）★\財政状況資料集（H22決算～）\H30年度決算\R2.10.27【京都府自治振興課依頼】平成30年度財政状況資料集作成（追加分）のHP公表について\"/>
    </mc:Choice>
  </mc:AlternateContent>
  <xr:revisionPtr revIDLastSave="0" documentId="13_ncr:1_{987CF3C0-E3E8-4E8C-81A0-DD5193A4FD05}"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AM40" i="10"/>
  <c r="U40" i="10"/>
  <c r="C40" i="10"/>
  <c r="AM39" i="10"/>
  <c r="U39" i="10"/>
  <c r="C39" i="10"/>
  <c r="AM38" i="10"/>
  <c r="C38" i="10"/>
  <c r="AM37" i="10"/>
  <c r="C37" i="10"/>
  <c r="AM36" i="10"/>
  <c r="C36" i="10"/>
  <c r="C35" i="10"/>
  <c r="C34" i="10"/>
  <c r="U34" i="10" s="1"/>
  <c r="U35" i="10" l="1"/>
  <c r="U36" i="10" s="1"/>
  <c r="U37" i="10" s="1"/>
  <c r="U38" i="10" s="1"/>
  <c r="AM34" i="10"/>
  <c r="AM35" i="10" s="1"/>
  <c r="BE34" i="10"/>
  <c r="BE35" i="10" s="1"/>
  <c r="BE36" i="10" s="1"/>
  <c r="BE37" i="10" s="1"/>
  <c r="BE38" i="10" s="1"/>
  <c r="BE39" i="10" s="1"/>
  <c r="BE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 r="CO35" i="10" s="1"/>
  <c r="CO36" i="10" s="1"/>
  <c r="CO37" i="10" s="1"/>
  <c r="CO38" i="10" s="1"/>
  <c r="CO39" i="10" s="1"/>
  <c r="CO40" i="10" s="1"/>
</calcChain>
</file>

<file path=xl/sharedStrings.xml><?xml version="1.0" encoding="utf-8"?>
<sst xmlns="http://schemas.openxmlformats.org/spreadsheetml/2006/main" count="1232" uniqueCount="614">
  <si>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</si>
  <si>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</si>
  <si>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</si>
  <si>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</si>
  <si>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</si>
  <si>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</si>
  <si>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</si>
  <si>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</si>
  <si>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</si>
  <si>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</si>
  <si>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</si>
  <si>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</si>
  <si>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</si>
  <si>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</si>
  <si>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</si>
  <si>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</si>
  <si>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</si>
  <si>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</si>
  <si>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</si>
  <si>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</si>
  <si>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</si>
  <si>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</si>
  <si>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</si>
  <si>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</si>
  <si>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</si>
  <si>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</si>
  <si>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</si>
  <si>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</si>
  <si>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</si>
  <si>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</si>
  <si>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</si>
  <si>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</si>
  <si>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</si>
  <si>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</si>
  <si>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</si>
  <si>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</si>
  <si>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</si>
  <si>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</si>
  <si>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</si>
  <si>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</si>
  <si>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</si>
  <si>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</si>
  <si>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</si>
  <si>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</si>
  <si>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</si>
  <si>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</si>
  <si>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</si>
  <si>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</si>
  <si>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</si>
  <si>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</si>
  <si>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</si>
  <si>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</si>
  <si>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</si>
  <si>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</si>
  <si>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</si>
  <si>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</si>
  <si>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</si>
  <si>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</si>
  <si>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</si>
  <si>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</si>
  <si>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</si>
  <si>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</si>
  <si>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</si>
  <si>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</si>
  <si>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</si>
  <si>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</si>
  <si>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</si>
  <si>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</si>
  <si>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</si>
  <si>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</si>
  <si>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</si>
  <si>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</si>
  <si>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</si>
  <si>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</si>
  <si>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</si>
  <si>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</si>
  <si>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</si>
  <si>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</si>
  <si>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</si>
  <si>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</si>
  <si>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</si>
  <si>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</si>
  <si>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</si>
  <si>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</si>
  <si>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</si>
  <si>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</si>
  <si>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</si>
  <si>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</si>
  <si>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</si>
  <si>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</si>
  <si>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</si>
  <si>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</si>
  <si>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</si>
  <si>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</si>
  <si>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</si>
  <si>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</si>
  <si>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</si>
  <si>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</si>
  <si>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</si>
  <si>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京丹後市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</si>
  <si>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</si>
  <si>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</si>
  <si>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</si>
  <si>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</si>
  <si>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</si>
  <si>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</si>
  <si>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</si>
  <si>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</si>
  <si>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</si>
  <si>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</si>
  <si>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</si>
  <si>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</si>
  <si>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</si>
  <si>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</si>
  <si>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</si>
  <si>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</si>
  <si>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</si>
  <si>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</si>
  <si>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</si>
  <si>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</si>
  <si>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</si>
  <si>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</si>
  <si>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</si>
  <si>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</si>
  <si>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</si>
  <si>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</si>
  <si>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</si>
  <si>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</si>
  <si>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</si>
  <si>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</si>
  <si>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</si>
  <si>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</si>
  <si>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</si>
  <si>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</si>
  <si>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</si>
  <si>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</si>
  <si>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</si>
  <si>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</si>
  <si>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</si>
  <si>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</si>
  <si>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</si>
  <si>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</si>
  <si>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</si>
  <si>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</si>
  <si>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</si>
  <si>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</si>
  <si>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</si>
  <si>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</si>
  <si>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</si>
  <si>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</si>
  <si>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</si>
  <si>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</si>
  <si>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病院事業会計</t>
    <phoneticPr fontId="5"/>
  </si>
  <si>
    <t>-</t>
    <phoneticPr fontId="5"/>
  </si>
  <si>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</si>
  <si>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</si>
  <si>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</si>
  <si>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</si>
  <si>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</si>
  <si>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</si>
  <si>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</si>
  <si>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</si>
  <si>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</si>
  <si>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</si>
  <si>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</si>
  <si>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</si>
  <si>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</si>
  <si>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</si>
  <si>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</si>
  <si>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</si>
  <si>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</si>
  <si>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</si>
  <si>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</si>
  <si>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</si>
  <si>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</si>
  <si>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</si>
  <si>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</si>
  <si>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</si>
  <si>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</si>
  <si>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</si>
  <si>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</si>
  <si>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</si>
  <si>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</si>
  <si>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</si>
  <si>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</si>
  <si>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</si>
  <si>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</si>
  <si>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</si>
  <si>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</si>
  <si>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</si>
  <si>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</si>
  <si>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</si>
  <si>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</si>
  <si>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</si>
  <si>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</si>
  <si>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</si>
  <si>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</si>
  <si>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</si>
  <si>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</si>
  <si>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</si>
  <si>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</si>
  <si>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</si>
  <si>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</si>
  <si>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</si>
  <si>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</si>
  <si>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</si>
  <si>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</si>
  <si>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</si>
  <si>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</si>
  <si>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</si>
  <si>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</si>
  <si>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</si>
  <si>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</si>
  <si>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京都府京丹後市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</si>
  <si>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</si>
  <si>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</si>
  <si>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</si>
  <si>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</si>
  <si>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</si>
  <si>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</si>
  <si>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</si>
  <si>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</si>
  <si>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</si>
  <si>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</si>
  <si>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</si>
  <si>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</si>
  <si>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</si>
  <si>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</si>
  <si>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</si>
  <si>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</si>
  <si>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</si>
  <si>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</si>
  <si>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</si>
  <si>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</si>
  <si>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</si>
  <si>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</si>
  <si>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</si>
  <si>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</si>
  <si>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</si>
  <si>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</si>
  <si>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</si>
  <si>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</si>
  <si>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</si>
  <si>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</si>
  <si>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</si>
  <si>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</si>
  <si>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</si>
  <si>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</si>
  <si>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</si>
  <si>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</si>
  <si>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</si>
  <si>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</si>
  <si>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</si>
  <si>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</si>
  <si>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</si>
  <si>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</si>
  <si>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</si>
  <si>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</si>
  <si>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</si>
  <si>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</si>
  <si>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</si>
  <si>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</si>
  <si>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</si>
  <si>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</si>
  <si>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</si>
  <si>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</si>
  <si>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</si>
  <si>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</si>
  <si>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</si>
  <si>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</si>
  <si>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</si>
  <si>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</si>
  <si>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</si>
  <si>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</si>
  <si>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</si>
  <si>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</si>
  <si>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</si>
  <si>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</si>
  <si>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</si>
  <si>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</si>
  <si>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</si>
  <si>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</si>
  <si>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</si>
  <si>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</si>
  <si>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</si>
  <si>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</si>
  <si>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</si>
  <si>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</si>
  <si>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</si>
  <si>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</si>
  <si>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</si>
  <si>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</si>
  <si>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</si>
  <si>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</si>
  <si>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</si>
  <si>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</si>
  <si>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</si>
  <si>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</si>
  <si>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</si>
  <si>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</si>
  <si>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</si>
  <si>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</si>
  <si>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</si>
  <si>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</si>
  <si>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</si>
  <si>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</si>
  <si>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</si>
  <si>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</si>
  <si>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</si>
  <si>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</si>
  <si>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</si>
  <si>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</si>
  <si>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</si>
  <si>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</si>
  <si>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</si>
  <si>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</si>
  <si>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</si>
  <si>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</si>
  <si>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</si>
  <si>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</si>
  <si>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</si>
  <si>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</si>
  <si>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</si>
  <si>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</si>
  <si>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</si>
  <si>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</si>
  <si>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</si>
  <si>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</si>
  <si>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</si>
  <si>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</si>
  <si>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</si>
  <si>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</si>
  <si>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</si>
  <si>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</si>
  <si>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</si>
  <si>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</si>
  <si>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</si>
  <si>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</si>
  <si>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</si>
  <si>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</si>
  <si>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</si>
  <si>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</si>
  <si>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</si>
  <si>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</si>
  <si>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</si>
  <si>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</si>
  <si>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</si>
  <si>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</si>
  <si>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</si>
  <si>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</si>
  <si>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</si>
  <si>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</si>
  <si>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</si>
  <si>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</si>
  <si>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</si>
  <si>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</si>
  <si>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</si>
  <si>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</si>
  <si>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</si>
  <si>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</si>
  <si>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</si>
  <si>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</si>
  <si>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</si>
  <si>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京都府京丹後市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</si>
  <si>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</si>
  <si>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</si>
  <si>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</si>
  <si>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</si>
  <si>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</si>
  <si>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</si>
  <si>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</si>
  <si>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</si>
  <si>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</si>
  <si>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</si>
  <si>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</si>
  <si>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</si>
  <si>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</si>
  <si>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</si>
  <si>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</si>
  <si>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</si>
  <si>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</si>
  <si>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</si>
  <si>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</si>
  <si>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</si>
  <si>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</si>
  <si>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</si>
  <si>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</si>
  <si>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</si>
  <si>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</si>
  <si>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</si>
  <si>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</si>
  <si>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</si>
  <si>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</si>
  <si>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</si>
  <si>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</si>
  <si>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</si>
  <si>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</si>
  <si>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</si>
  <si>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</si>
  <si>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</si>
  <si>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</si>
  <si>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</si>
  <si>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</si>
  <si>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</si>
  <si>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簡易水道事業特別会計</t>
    <phoneticPr fontId="5"/>
  </si>
  <si>
    <t>法非適用企業</t>
    <phoneticPr fontId="5"/>
  </si>
  <si>
    <t>集落排水事業特別会計</t>
    <phoneticPr fontId="5"/>
  </si>
  <si>
    <t>法非適用企業</t>
    <phoneticPr fontId="5"/>
  </si>
  <si>
    <t>公共下水道事業特別会計</t>
    <phoneticPr fontId="5"/>
  </si>
  <si>
    <t>浄化槽整備事業特別会計</t>
    <phoneticPr fontId="5"/>
  </si>
  <si>
    <t>市民太陽光発電所事業特別会計</t>
    <phoneticPr fontId="5"/>
  </si>
  <si>
    <t>工業用地造成事業特別会計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</si>
  <si>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</si>
  <si>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</si>
  <si>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</si>
  <si>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</si>
  <si>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</si>
  <si>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</si>
  <si>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</si>
  <si>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</si>
  <si>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</si>
  <si>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</si>
  <si>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</si>
  <si>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</si>
  <si>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</si>
  <si>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</si>
  <si>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</si>
  <si>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</si>
  <si>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</si>
  <si>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</si>
  <si>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</si>
  <si>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</si>
  <si>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</si>
  <si>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</si>
  <si>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</si>
  <si>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</si>
  <si>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</si>
  <si>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</si>
  <si>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</si>
  <si>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</si>
  <si>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</si>
  <si>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</si>
  <si>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</si>
  <si>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</si>
  <si>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</si>
  <si>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</si>
  <si>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</si>
  <si>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</si>
  <si>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</si>
  <si>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</si>
  <si>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</si>
  <si>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</si>
  <si>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</si>
  <si>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</si>
  <si>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</si>
  <si>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</si>
  <si>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</si>
  <si>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</si>
  <si>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</si>
  <si>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</si>
  <si>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</si>
  <si>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</si>
  <si>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</si>
  <si>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</si>
  <si>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</si>
  <si>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</si>
  <si>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</si>
  <si>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</si>
  <si>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</si>
  <si>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</si>
  <si>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</si>
  <si>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</si>
  <si>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</si>
  <si>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</si>
  <si>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</si>
  <si>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</si>
  <si>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</si>
  <si>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</si>
  <si>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</si>
  <si>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</si>
  <si>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</si>
  <si>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</si>
  <si>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</si>
  <si>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</si>
  <si>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</si>
  <si>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</si>
  <si>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</si>
  <si>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</si>
  <si>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</si>
  <si>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</si>
  <si>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</si>
  <si>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</si>
  <si>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</si>
  <si>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</si>
  <si>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</si>
  <si>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</si>
  <si>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</si>
  <si>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</si>
  <si>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</si>
  <si>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</si>
  <si>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</si>
  <si>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</si>
  <si>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</si>
  <si>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</si>
  <si>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</si>
  <si>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</si>
  <si>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</si>
  <si>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</si>
  <si>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</si>
  <si>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</si>
  <si>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</si>
  <si>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</si>
  <si>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</si>
  <si>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</si>
  <si>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</si>
  <si>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</si>
  <si>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</si>
  <si>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</si>
  <si>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</si>
  <si>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</si>
  <si>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</si>
  <si>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</si>
  <si>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</si>
  <si>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</si>
  <si>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</si>
  <si>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</si>
  <si>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</si>
  <si>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</si>
  <si>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</si>
  <si>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</si>
  <si>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</si>
  <si>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</si>
  <si>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</si>
  <si>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</si>
  <si>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</si>
  <si>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</si>
  <si>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</si>
  <si>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</si>
  <si>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</si>
  <si>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</si>
  <si>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</si>
  <si>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</si>
  <si>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</si>
  <si>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</si>
  <si>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</si>
  <si>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</si>
  <si>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</si>
  <si>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</si>
  <si>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</si>
  <si>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</si>
  <si>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</si>
  <si>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</si>
  <si>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</si>
  <si>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</si>
  <si>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</si>
  <si>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</si>
  <si>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</si>
  <si>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</si>
  <si>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</si>
  <si>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0.69</t>
  </si>
  <si>
    <t>▲ 5.28</t>
  </si>
  <si>
    <t>病院事業会計</t>
  </si>
  <si>
    <t>▲ 1.43</t>
  </si>
  <si>
    <t>水道事業会計</t>
  </si>
  <si>
    <t>一般会計</t>
  </si>
  <si>
    <t>国民健康保険事業特別会計</t>
  </si>
  <si>
    <t>簡易水道事業特別会計</t>
  </si>
  <si>
    <t>公共下水道事業特別会計</t>
  </si>
  <si>
    <t>介護保険事業特別会計</t>
  </si>
  <si>
    <t>宅地造成事業特別会計</t>
  </si>
  <si>
    <t>その他会計（赤字）</t>
  </si>
  <si>
    <t>その他会計（黒字）</t>
  </si>
  <si>
    <t>H25末</t>
    <phoneticPr fontId="5"/>
  </si>
  <si>
    <t>H26末</t>
    <phoneticPr fontId="5"/>
  </si>
  <si>
    <t>H27末</t>
    <phoneticPr fontId="5"/>
  </si>
  <si>
    <t>H28末</t>
    <phoneticPr fontId="5"/>
  </si>
  <si>
    <t>H29末</t>
    <phoneticPr fontId="5"/>
  </si>
  <si>
    <t>京都府後期高齢者医療広域連合（特別会計）</t>
  </si>
  <si>
    <t>京都府住宅新築資金等貸付事業管理組合（特別会計）</t>
  </si>
  <si>
    <t>京都府丹後文化事業団</t>
  </si>
  <si>
    <t>京丹後市公園緑化事業団</t>
  </si>
  <si>
    <t>丹後地域地場産業振興センター</t>
  </si>
  <si>
    <t>テンキテンキ村</t>
  </si>
  <si>
    <t>くみはま縣</t>
  </si>
  <si>
    <t>京丹後市総合サービス</t>
  </si>
  <si>
    <t>京丹後製茶</t>
  </si>
  <si>
    <t>京都府市町村職員退職手当組合</t>
    <phoneticPr fontId="2"/>
  </si>
  <si>
    <t>-</t>
    <phoneticPr fontId="2"/>
  </si>
  <si>
    <t>京都府後期高齢者医療広域連合（一般会計）</t>
    <phoneticPr fontId="2"/>
  </si>
  <si>
    <t>-</t>
    <phoneticPr fontId="2"/>
  </si>
  <si>
    <t>京都府住宅新築資金等貸付事業管理組合（一般会計）</t>
    <phoneticPr fontId="2"/>
  </si>
  <si>
    <t>▲41</t>
    <phoneticPr fontId="2"/>
  </si>
  <si>
    <t>京都府自治会館管理組合</t>
    <phoneticPr fontId="2"/>
  </si>
  <si>
    <t>京都府市町村議会議員公務災害補償等組合</t>
    <phoneticPr fontId="2"/>
  </si>
  <si>
    <t>京都地方税機構</t>
    <phoneticPr fontId="2"/>
  </si>
  <si>
    <t>-</t>
    <phoneticPr fontId="2"/>
  </si>
  <si>
    <t>-</t>
    <phoneticPr fontId="2"/>
  </si>
  <si>
    <t>▲7</t>
    <phoneticPr fontId="2"/>
  </si>
  <si>
    <t>▲44</t>
    <phoneticPr fontId="2"/>
  </si>
  <si>
    <t>▲561</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</si>
  <si>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</si>
  <si>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</si>
  <si>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</si>
  <si>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</si>
  <si>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</si>
  <si>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将来負担比率及び有形固定資産減価償却率は、どちらも類似団体と比較して高い水準にある。
　将来負担比率については、地方債の現在高は減少したものの、公営企業債等繰入見込額等の増加による将来負担額の増加、普通交付税の合併特例措置逓減等による標準財政規模の減少により、上昇傾向にある。
　また、有形固定資産減価償却率についても上昇傾向にあるが、引き続き公共施設等総合管理計画に基づき、効率的・効果的な公共施設のマネジメントに努めていく。</t>
    <rPh sb="131" eb="133">
      <t>ジョウショウ</t>
    </rPh>
    <rPh sb="133" eb="135">
      <t>ケイコウ</t>
    </rPh>
    <rPh sb="177" eb="178">
      <t>トウ</t>
    </rPh>
    <rPh sb="178" eb="180">
      <t>ソウゴウ</t>
    </rPh>
    <rPh sb="180" eb="182">
      <t>カンリ</t>
    </rPh>
    <rPh sb="182" eb="184">
      <t>ケイカク</t>
    </rPh>
    <rPh sb="185" eb="186">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</si>
  <si>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</si>
  <si>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</si>
  <si>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</si>
  <si>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</si>
  <si>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</si>
  <si>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</si>
  <si>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将来負担比率及び実質公債費比率は、類似団体と比較して高い水準にある。
　将来負担比率は平成２８年度まで減少傾向にあったが、平成２９年度以降は病院事業などに係る公営企業債等繰入見込額の増加、合併特例措置逓減に伴う普通交付税の減少による標準財政規模の減少などにより増加した。また、実質公債費比率も減少傾向にあったが、平成２９年度以降は公債費の増加や下水道事業など公営企業債元利償還に対する普通会計からの繰入金の増加などにより増加した。
　今後もインフラ整備や公共施設整備などに伴う大型の普通建設事業が予定されていることから、引き続き公債費の適正化などに取り組み、財政の健全化に努めていく。</t>
    <rPh sb="44" eb="46">
      <t>ヘイセイ</t>
    </rPh>
    <rPh sb="48" eb="50">
      <t>ネンド</t>
    </rPh>
    <rPh sb="62" eb="64">
      <t>ヘイセイ</t>
    </rPh>
    <rPh sb="68" eb="70">
      <t>イコウ</t>
    </rPh>
    <rPh sb="163" eb="165">
      <t>イコウ</t>
    </rPh>
    <rPh sb="232" eb="234">
      <t>セイビ</t>
    </rPh>
    <rPh sb="261" eb="262">
      <t>ヒ</t>
    </rPh>
    <rPh sb="263" eb="264">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</si>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</sst>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5"/>
      <color rgb="FF000000"/>
      <name val="ＭＳ Ｐゴシック"/>
      <family val="3"/>
      <charset val="128"/>
    </font>
    <font>
      <sz val="11.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87" fontId="33" fillId="0" borderId="116"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20" xfId="14"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8"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9E1D6F6-10D2-450D-BE29-073C57FE3D1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4DE4-4BE2-A238-51F8C6D3B3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145026</c:v>
                </c:pt>
                <c:pt idx="1">
                  <c:v>76435</c:v>
                </c:pt>
                <c:pt idx="2">
                  <c:v>61997</c:v>
                </c:pt>
                <c:pt idx="3">
                  <c:v>68179</c:v>
                </c:pt>
                <c:pt idx="4">
                  <c:v>73852</c:v>
                </c:pt>
              </c:numCache>
            </c:numRef>
          </c:val>
          <c:smooth val="0"/>
          <c:extLst>
            <c:ext xmlns:c16="http://schemas.microsoft.com/office/drawing/2014/chart" uri="{C3380CC4-5D6E-409C-BE32-E72D297353CC}">
              <c16:uniqueId val="{00000001-4DE4-4BE2-A238-51F8C6D3B3F8}"/>
            </c:ext>
          </c:extLst>
        </c:ser>
        <c:dLbls>
          <c:showLegendKey val="0"/>
          <c:showVal val="0"/>
          <c:showCatName val="0"/>
          <c:showSerName val="0"/>
          <c:showPercent val="0"/>
          <c:showBubbleSize val="0"/>
        </c:dLbls>
        <c:marker val="1"/>
        <c:smooth val="0"/>
        <c:axId val="217696896"/>
        <c:axId val="217699072"/>
      </c:lineChart>
      <c:catAx>
        <c:axId val="217696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699072"/>
        <c:crosses val="autoZero"/>
        <c:auto val="1"/>
        <c:lblAlgn val="ctr"/>
        <c:lblOffset val="100"/>
        <c:tickLblSkip val="1"/>
        <c:tickMarkSkip val="1"/>
        <c:noMultiLvlLbl val="0"/>
      </c:catAx>
      <c:valAx>
        <c:axId val="2176990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696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5.07</c:v>
                </c:pt>
                <c:pt idx="1">
                  <c:v>5.53</c:v>
                </c:pt>
                <c:pt idx="2">
                  <c:v>3.94</c:v>
                </c:pt>
                <c:pt idx="3">
                  <c:v>2.7</c:v>
                </c:pt>
                <c:pt idx="4">
                  <c:v>3.76</c:v>
                </c:pt>
              </c:numCache>
            </c:numRef>
          </c:val>
          <c:extLst>
            <c:ext xmlns:c16="http://schemas.microsoft.com/office/drawing/2014/chart" uri="{C3380CC4-5D6E-409C-BE32-E72D297353CC}">
              <c16:uniqueId val="{00000000-DAA0-4427-BD41-729B183093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8.99</c:v>
                </c:pt>
                <c:pt idx="1">
                  <c:v>9.5299999999999994</c:v>
                </c:pt>
                <c:pt idx="2">
                  <c:v>10.62</c:v>
                </c:pt>
                <c:pt idx="3">
                  <c:v>6.92</c:v>
                </c:pt>
                <c:pt idx="4">
                  <c:v>7.94</c:v>
                </c:pt>
              </c:numCache>
            </c:numRef>
          </c:val>
          <c:extLst>
            <c:ext xmlns:c16="http://schemas.microsoft.com/office/drawing/2014/chart" uri="{C3380CC4-5D6E-409C-BE32-E72D297353CC}">
              <c16:uniqueId val="{00000001-DAA0-4427-BD41-729B18309309}"/>
            </c:ext>
          </c:extLst>
        </c:ser>
        <c:dLbls>
          <c:showLegendKey val="0"/>
          <c:showVal val="0"/>
          <c:showCatName val="0"/>
          <c:showSerName val="0"/>
          <c:showPercent val="0"/>
          <c:showBubbleSize val="0"/>
        </c:dLbls>
        <c:gapWidth val="250"/>
        <c:overlap val="100"/>
        <c:axId val="220775552"/>
        <c:axId val="220777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1.97</c:v>
                </c:pt>
                <c:pt idx="1">
                  <c:v>1.32</c:v>
                </c:pt>
                <c:pt idx="2">
                  <c:v>-0.69</c:v>
                </c:pt>
                <c:pt idx="3">
                  <c:v>-5.28</c:v>
                </c:pt>
                <c:pt idx="4">
                  <c:v>2.0499999999999998</c:v>
                </c:pt>
              </c:numCache>
            </c:numRef>
          </c:val>
          <c:smooth val="0"/>
          <c:extLst>
            <c:ext xmlns:c16="http://schemas.microsoft.com/office/drawing/2014/chart" uri="{C3380CC4-5D6E-409C-BE32-E72D297353CC}">
              <c16:uniqueId val="{00000002-DAA0-4427-BD41-729B18309309}"/>
            </c:ext>
          </c:extLst>
        </c:ser>
        <c:dLbls>
          <c:showLegendKey val="0"/>
          <c:showVal val="0"/>
          <c:showCatName val="0"/>
          <c:showSerName val="0"/>
          <c:showPercent val="0"/>
          <c:showBubbleSize val="0"/>
        </c:dLbls>
        <c:marker val="1"/>
        <c:smooth val="0"/>
        <c:axId val="220775552"/>
        <c:axId val="220777472"/>
      </c:lineChart>
      <c:catAx>
        <c:axId val="22077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777472"/>
        <c:crosses val="autoZero"/>
        <c:auto val="1"/>
        <c:lblAlgn val="ctr"/>
        <c:lblOffset val="100"/>
        <c:tickLblSkip val="1"/>
        <c:tickMarkSkip val="1"/>
        <c:noMultiLvlLbl val="0"/>
      </c:catAx>
      <c:valAx>
        <c:axId val="220777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77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c:v>
                </c:pt>
                <c:pt idx="2">
                  <c:v>#N/A</c:v>
                </c:pt>
                <c:pt idx="3">
                  <c:v>0.51</c:v>
                </c:pt>
                <c:pt idx="4">
                  <c:v>#N/A</c:v>
                </c:pt>
                <c:pt idx="5">
                  <c:v>0.55000000000000004</c:v>
                </c:pt>
                <c:pt idx="6">
                  <c:v>#N/A</c:v>
                </c:pt>
                <c:pt idx="7">
                  <c:v>0.75</c:v>
                </c:pt>
                <c:pt idx="8">
                  <c:v>#N/A</c:v>
                </c:pt>
                <c:pt idx="9">
                  <c:v>0.86</c:v>
                </c:pt>
              </c:numCache>
            </c:numRef>
          </c:val>
          <c:extLst>
            <c:ext xmlns:c16="http://schemas.microsoft.com/office/drawing/2014/chart" uri="{C3380CC4-5D6E-409C-BE32-E72D297353CC}">
              <c16:uniqueId val="{00000000-1FCB-4E38-BD87-E6FD804D4C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CB-4E38-BD87-E6FD804D4CC3}"/>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0.22</c:v>
                </c:pt>
                <c:pt idx="2">
                  <c:v>#N/A</c:v>
                </c:pt>
                <c:pt idx="3">
                  <c:v>0.22</c:v>
                </c:pt>
                <c:pt idx="4">
                  <c:v>#N/A</c:v>
                </c:pt>
                <c:pt idx="5">
                  <c:v>0.22</c:v>
                </c:pt>
                <c:pt idx="6">
                  <c:v>#N/A</c:v>
                </c:pt>
                <c:pt idx="7">
                  <c:v>0.23</c:v>
                </c:pt>
                <c:pt idx="8">
                  <c:v>#N/A</c:v>
                </c:pt>
                <c:pt idx="9">
                  <c:v>0.23</c:v>
                </c:pt>
              </c:numCache>
            </c:numRef>
          </c:val>
          <c:extLst>
            <c:ext xmlns:c16="http://schemas.microsoft.com/office/drawing/2014/chart" uri="{C3380CC4-5D6E-409C-BE32-E72D297353CC}">
              <c16:uniqueId val="{00000002-1FCB-4E38-BD87-E6FD804D4CC3}"/>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0.09</c:v>
                </c:pt>
                <c:pt idx="2">
                  <c:v>#N/A</c:v>
                </c:pt>
                <c:pt idx="3">
                  <c:v>0.22</c:v>
                </c:pt>
                <c:pt idx="4">
                  <c:v>#N/A</c:v>
                </c:pt>
                <c:pt idx="5">
                  <c:v>0.26</c:v>
                </c:pt>
                <c:pt idx="6">
                  <c:v>#N/A</c:v>
                </c:pt>
                <c:pt idx="7">
                  <c:v>0.4</c:v>
                </c:pt>
                <c:pt idx="8">
                  <c:v>#N/A</c:v>
                </c:pt>
                <c:pt idx="9">
                  <c:v>0.28999999999999998</c:v>
                </c:pt>
              </c:numCache>
            </c:numRef>
          </c:val>
          <c:extLst>
            <c:ext xmlns:c16="http://schemas.microsoft.com/office/drawing/2014/chart" uri="{C3380CC4-5D6E-409C-BE32-E72D297353CC}">
              <c16:uniqueId val="{00000003-1FCB-4E38-BD87-E6FD804D4CC3}"/>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0.19</c:v>
                </c:pt>
                <c:pt idx="2">
                  <c:v>#N/A</c:v>
                </c:pt>
                <c:pt idx="3">
                  <c:v>0.24</c:v>
                </c:pt>
                <c:pt idx="4">
                  <c:v>#N/A</c:v>
                </c:pt>
                <c:pt idx="5">
                  <c:v>0.21</c:v>
                </c:pt>
                <c:pt idx="6">
                  <c:v>#N/A</c:v>
                </c:pt>
                <c:pt idx="7">
                  <c:v>0.25</c:v>
                </c:pt>
                <c:pt idx="8">
                  <c:v>#N/A</c:v>
                </c:pt>
                <c:pt idx="9">
                  <c:v>0.37</c:v>
                </c:pt>
              </c:numCache>
            </c:numRef>
          </c:val>
          <c:extLst>
            <c:ext xmlns:c16="http://schemas.microsoft.com/office/drawing/2014/chart" uri="{C3380CC4-5D6E-409C-BE32-E72D297353CC}">
              <c16:uniqueId val="{00000004-1FCB-4E38-BD87-E6FD804D4CC3}"/>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0.31</c:v>
                </c:pt>
                <c:pt idx="2">
                  <c:v>#N/A</c:v>
                </c:pt>
                <c:pt idx="3">
                  <c:v>0.28000000000000003</c:v>
                </c:pt>
                <c:pt idx="4">
                  <c:v>#N/A</c:v>
                </c:pt>
                <c:pt idx="5">
                  <c:v>0.28000000000000003</c:v>
                </c:pt>
                <c:pt idx="6">
                  <c:v>#N/A</c:v>
                </c:pt>
                <c:pt idx="7">
                  <c:v>0.3</c:v>
                </c:pt>
                <c:pt idx="8">
                  <c:v>#N/A</c:v>
                </c:pt>
                <c:pt idx="9">
                  <c:v>0.96</c:v>
                </c:pt>
              </c:numCache>
            </c:numRef>
          </c:val>
          <c:extLst>
            <c:ext xmlns:c16="http://schemas.microsoft.com/office/drawing/2014/chart" uri="{C3380CC4-5D6E-409C-BE32-E72D297353CC}">
              <c16:uniqueId val="{00000005-1FCB-4E38-BD87-E6FD804D4CC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0.31</c:v>
                </c:pt>
                <c:pt idx="2">
                  <c:v>#N/A</c:v>
                </c:pt>
                <c:pt idx="3">
                  <c:v>0.19</c:v>
                </c:pt>
                <c:pt idx="4">
                  <c:v>#N/A</c:v>
                </c:pt>
                <c:pt idx="5">
                  <c:v>0.77</c:v>
                </c:pt>
                <c:pt idx="6">
                  <c:v>#N/A</c:v>
                </c:pt>
                <c:pt idx="7">
                  <c:v>0.74</c:v>
                </c:pt>
                <c:pt idx="8">
                  <c:v>#N/A</c:v>
                </c:pt>
                <c:pt idx="9">
                  <c:v>1.28</c:v>
                </c:pt>
              </c:numCache>
            </c:numRef>
          </c:val>
          <c:extLst>
            <c:ext xmlns:c16="http://schemas.microsoft.com/office/drawing/2014/chart" uri="{C3380CC4-5D6E-409C-BE32-E72D297353CC}">
              <c16:uniqueId val="{00000006-1FCB-4E38-BD87-E6FD804D4CC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5.0599999999999996</c:v>
                </c:pt>
                <c:pt idx="2">
                  <c:v>#N/A</c:v>
                </c:pt>
                <c:pt idx="3">
                  <c:v>5.53</c:v>
                </c:pt>
                <c:pt idx="4">
                  <c:v>#N/A</c:v>
                </c:pt>
                <c:pt idx="5">
                  <c:v>3.93</c:v>
                </c:pt>
                <c:pt idx="6">
                  <c:v>#N/A</c:v>
                </c:pt>
                <c:pt idx="7">
                  <c:v>2.69</c:v>
                </c:pt>
                <c:pt idx="8">
                  <c:v>#N/A</c:v>
                </c:pt>
                <c:pt idx="9">
                  <c:v>3.75</c:v>
                </c:pt>
              </c:numCache>
            </c:numRef>
          </c:val>
          <c:extLst>
            <c:ext xmlns:c16="http://schemas.microsoft.com/office/drawing/2014/chart" uri="{C3380CC4-5D6E-409C-BE32-E72D297353CC}">
              <c16:uniqueId val="{00000007-1FCB-4E38-BD87-E6FD804D4CC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5.44</c:v>
                </c:pt>
                <c:pt idx="2">
                  <c:v>#N/A</c:v>
                </c:pt>
                <c:pt idx="3">
                  <c:v>5.62</c:v>
                </c:pt>
                <c:pt idx="4">
                  <c:v>#N/A</c:v>
                </c:pt>
                <c:pt idx="5">
                  <c:v>5.46</c:v>
                </c:pt>
                <c:pt idx="6">
                  <c:v>#N/A</c:v>
                </c:pt>
                <c:pt idx="7">
                  <c:v>5.41</c:v>
                </c:pt>
                <c:pt idx="8">
                  <c:v>#N/A</c:v>
                </c:pt>
                <c:pt idx="9">
                  <c:v>5.58</c:v>
                </c:pt>
              </c:numCache>
            </c:numRef>
          </c:val>
          <c:extLst>
            <c:ext xmlns:c16="http://schemas.microsoft.com/office/drawing/2014/chart" uri="{C3380CC4-5D6E-409C-BE32-E72D297353CC}">
              <c16:uniqueId val="{00000008-1FCB-4E38-BD87-E6FD804D4CC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1.64</c:v>
                </c:pt>
                <c:pt idx="2">
                  <c:v>#N/A</c:v>
                </c:pt>
                <c:pt idx="3">
                  <c:v>2.23</c:v>
                </c:pt>
                <c:pt idx="4">
                  <c:v>#N/A</c:v>
                </c:pt>
                <c:pt idx="5">
                  <c:v>2.27</c:v>
                </c:pt>
                <c:pt idx="6">
                  <c:v>#N/A</c:v>
                </c:pt>
                <c:pt idx="7">
                  <c:v>7.0000000000000007E-2</c:v>
                </c:pt>
                <c:pt idx="8">
                  <c:v>1.43</c:v>
                </c:pt>
                <c:pt idx="9">
                  <c:v>#N/A</c:v>
                </c:pt>
              </c:numCache>
            </c:numRef>
          </c:val>
          <c:extLst>
            <c:ext xmlns:c16="http://schemas.microsoft.com/office/drawing/2014/chart" uri="{C3380CC4-5D6E-409C-BE32-E72D297353CC}">
              <c16:uniqueId val="{00000009-1FCB-4E38-BD87-E6FD804D4CC3}"/>
            </c:ext>
          </c:extLst>
        </c:ser>
        <c:dLbls>
          <c:showLegendKey val="0"/>
          <c:showVal val="0"/>
          <c:showCatName val="0"/>
          <c:showSerName val="0"/>
          <c:showPercent val="0"/>
          <c:showBubbleSize val="0"/>
        </c:dLbls>
        <c:gapWidth val="150"/>
        <c:overlap val="100"/>
        <c:axId val="220818432"/>
        <c:axId val="220828416"/>
      </c:barChart>
      <c:catAx>
        <c:axId val="22081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828416"/>
        <c:crosses val="autoZero"/>
        <c:auto val="1"/>
        <c:lblAlgn val="ctr"/>
        <c:lblOffset val="100"/>
        <c:tickLblSkip val="1"/>
        <c:tickMarkSkip val="1"/>
        <c:noMultiLvlLbl val="0"/>
      </c:catAx>
      <c:valAx>
        <c:axId val="22082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818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4515</c:v>
                </c:pt>
                <c:pt idx="5">
                  <c:v>4492</c:v>
                </c:pt>
                <c:pt idx="8">
                  <c:v>4362</c:v>
                </c:pt>
                <c:pt idx="11">
                  <c:v>4431</c:v>
                </c:pt>
                <c:pt idx="14">
                  <c:v>4509</c:v>
                </c:pt>
              </c:numCache>
            </c:numRef>
          </c:val>
          <c:extLst>
            <c:ext xmlns:c16="http://schemas.microsoft.com/office/drawing/2014/chart" uri="{C3380CC4-5D6E-409C-BE32-E72D297353CC}">
              <c16:uniqueId val="{00000000-68C7-4982-8515-DA223B3B44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C7-4982-8515-DA223B3B44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90</c:v>
                </c:pt>
                <c:pt idx="3">
                  <c:v>49</c:v>
                </c:pt>
                <c:pt idx="6">
                  <c:v>50</c:v>
                </c:pt>
                <c:pt idx="9">
                  <c:v>28</c:v>
                </c:pt>
                <c:pt idx="12">
                  <c:v>28</c:v>
                </c:pt>
              </c:numCache>
            </c:numRef>
          </c:val>
          <c:extLst>
            <c:ext xmlns:c16="http://schemas.microsoft.com/office/drawing/2014/chart" uri="{C3380CC4-5D6E-409C-BE32-E72D297353CC}">
              <c16:uniqueId val="{00000002-68C7-4982-8515-DA223B3B44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C7-4982-8515-DA223B3B44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1647</c:v>
                </c:pt>
                <c:pt idx="3">
                  <c:v>1640</c:v>
                </c:pt>
                <c:pt idx="6">
                  <c:v>1476</c:v>
                </c:pt>
                <c:pt idx="9">
                  <c:v>1797</c:v>
                </c:pt>
                <c:pt idx="12">
                  <c:v>1696</c:v>
                </c:pt>
              </c:numCache>
            </c:numRef>
          </c:val>
          <c:extLst>
            <c:ext xmlns:c16="http://schemas.microsoft.com/office/drawing/2014/chart" uri="{C3380CC4-5D6E-409C-BE32-E72D297353CC}">
              <c16:uniqueId val="{00000004-68C7-4982-8515-DA223B3B44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5-68C7-4982-8515-DA223B3B44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C7-4982-8515-DA223B3B44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4663</c:v>
                </c:pt>
                <c:pt idx="3">
                  <c:v>4636</c:v>
                </c:pt>
                <c:pt idx="6">
                  <c:v>4398</c:v>
                </c:pt>
                <c:pt idx="9">
                  <c:v>4580</c:v>
                </c:pt>
                <c:pt idx="12">
                  <c:v>4694</c:v>
                </c:pt>
              </c:numCache>
            </c:numRef>
          </c:val>
          <c:extLst>
            <c:ext xmlns:c16="http://schemas.microsoft.com/office/drawing/2014/chart" uri="{C3380CC4-5D6E-409C-BE32-E72D297353CC}">
              <c16:uniqueId val="{00000007-68C7-4982-8515-DA223B3B44F5}"/>
            </c:ext>
          </c:extLst>
        </c:ser>
        <c:dLbls>
          <c:showLegendKey val="0"/>
          <c:showVal val="0"/>
          <c:showCatName val="0"/>
          <c:showSerName val="0"/>
          <c:showPercent val="0"/>
          <c:showBubbleSize val="0"/>
        </c:dLbls>
        <c:gapWidth val="100"/>
        <c:overlap val="100"/>
        <c:axId val="227760384"/>
        <c:axId val="227774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1895</c:v>
                </c:pt>
                <c:pt idx="2">
                  <c:v>#N/A</c:v>
                </c:pt>
                <c:pt idx="3">
                  <c:v>#N/A</c:v>
                </c:pt>
                <c:pt idx="4">
                  <c:v>1843</c:v>
                </c:pt>
                <c:pt idx="5">
                  <c:v>#N/A</c:v>
                </c:pt>
                <c:pt idx="6">
                  <c:v>#N/A</c:v>
                </c:pt>
                <c:pt idx="7">
                  <c:v>1572</c:v>
                </c:pt>
                <c:pt idx="8">
                  <c:v>#N/A</c:v>
                </c:pt>
                <c:pt idx="9">
                  <c:v>#N/A</c:v>
                </c:pt>
                <c:pt idx="10">
                  <c:v>1984</c:v>
                </c:pt>
                <c:pt idx="11">
                  <c:v>#N/A</c:v>
                </c:pt>
                <c:pt idx="12">
                  <c:v>#N/A</c:v>
                </c:pt>
                <c:pt idx="13">
                  <c:v>1919</c:v>
                </c:pt>
                <c:pt idx="14">
                  <c:v>#N/A</c:v>
                </c:pt>
              </c:numCache>
            </c:numRef>
          </c:val>
          <c:smooth val="0"/>
          <c:extLst>
            <c:ext xmlns:c16="http://schemas.microsoft.com/office/drawing/2014/chart" uri="{C3380CC4-5D6E-409C-BE32-E72D297353CC}">
              <c16:uniqueId val="{00000008-68C7-4982-8515-DA223B3B44F5}"/>
            </c:ext>
          </c:extLst>
        </c:ser>
        <c:dLbls>
          <c:showLegendKey val="0"/>
          <c:showVal val="0"/>
          <c:showCatName val="0"/>
          <c:showSerName val="0"/>
          <c:showPercent val="0"/>
          <c:showBubbleSize val="0"/>
        </c:dLbls>
        <c:marker val="1"/>
        <c:smooth val="0"/>
        <c:axId val="227760384"/>
        <c:axId val="227774848"/>
      </c:lineChart>
      <c:catAx>
        <c:axId val="22776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774848"/>
        <c:crosses val="autoZero"/>
        <c:auto val="1"/>
        <c:lblAlgn val="ctr"/>
        <c:lblOffset val="100"/>
        <c:tickLblSkip val="1"/>
        <c:tickMarkSkip val="1"/>
        <c:noMultiLvlLbl val="0"/>
      </c:catAx>
      <c:valAx>
        <c:axId val="227774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76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48006</c:v>
                </c:pt>
                <c:pt idx="5">
                  <c:v>46685</c:v>
                </c:pt>
                <c:pt idx="8">
                  <c:v>44838</c:v>
                </c:pt>
                <c:pt idx="11">
                  <c:v>45101</c:v>
                </c:pt>
                <c:pt idx="14">
                  <c:v>44908</c:v>
                </c:pt>
              </c:numCache>
            </c:numRef>
          </c:val>
          <c:extLst>
            <c:ext xmlns:c16="http://schemas.microsoft.com/office/drawing/2014/chart" uri="{C3380CC4-5D6E-409C-BE32-E72D297353CC}">
              <c16:uniqueId val="{00000000-BF88-45AE-BFB4-47832162B3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727</c:v>
                </c:pt>
                <c:pt idx="5">
                  <c:v>558</c:v>
                </c:pt>
                <c:pt idx="8">
                  <c:v>558</c:v>
                </c:pt>
                <c:pt idx="11">
                  <c:v>710</c:v>
                </c:pt>
                <c:pt idx="14">
                  <c:v>631</c:v>
                </c:pt>
              </c:numCache>
            </c:numRef>
          </c:val>
          <c:extLst>
            <c:ext xmlns:c16="http://schemas.microsoft.com/office/drawing/2014/chart" uri="{C3380CC4-5D6E-409C-BE32-E72D297353CC}">
              <c16:uniqueId val="{00000001-BF88-45AE-BFB4-47832162B3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5745</c:v>
                </c:pt>
                <c:pt idx="5">
                  <c:v>6516</c:v>
                </c:pt>
                <c:pt idx="8">
                  <c:v>7368</c:v>
                </c:pt>
                <c:pt idx="11">
                  <c:v>6416</c:v>
                </c:pt>
                <c:pt idx="14">
                  <c:v>6459</c:v>
                </c:pt>
              </c:numCache>
            </c:numRef>
          </c:val>
          <c:extLst>
            <c:ext xmlns:c16="http://schemas.microsoft.com/office/drawing/2014/chart" uri="{C3380CC4-5D6E-409C-BE32-E72D297353CC}">
              <c16:uniqueId val="{00000002-BF88-45AE-BFB4-47832162B3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88-45AE-BFB4-47832162B3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88-45AE-BFB4-47832162B3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88-45AE-BFB4-47832162B3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4400</c:v>
                </c:pt>
                <c:pt idx="3">
                  <c:v>4805</c:v>
                </c:pt>
                <c:pt idx="6">
                  <c:v>4341</c:v>
                </c:pt>
                <c:pt idx="9">
                  <c:v>4360</c:v>
                </c:pt>
                <c:pt idx="12">
                  <c:v>4109</c:v>
                </c:pt>
              </c:numCache>
            </c:numRef>
          </c:val>
          <c:extLst>
            <c:ext xmlns:c16="http://schemas.microsoft.com/office/drawing/2014/chart" uri="{C3380CC4-5D6E-409C-BE32-E72D297353CC}">
              <c16:uniqueId val="{00000006-BF88-45AE-BFB4-47832162B3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c:v>
                </c:pt>
                <c:pt idx="3">
                  <c:v>5</c:v>
                </c:pt>
                <c:pt idx="6">
                  <c:v>4</c:v>
                </c:pt>
                <c:pt idx="9">
                  <c:v>3</c:v>
                </c:pt>
                <c:pt idx="12">
                  <c:v>2</c:v>
                </c:pt>
              </c:numCache>
            </c:numRef>
          </c:val>
          <c:extLst>
            <c:ext xmlns:c16="http://schemas.microsoft.com/office/drawing/2014/chart" uri="{C3380CC4-5D6E-409C-BE32-E72D297353CC}">
              <c16:uniqueId val="{00000007-BF88-45AE-BFB4-47832162B3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23061</c:v>
                </c:pt>
                <c:pt idx="3">
                  <c:v>22624</c:v>
                </c:pt>
                <c:pt idx="6">
                  <c:v>22606</c:v>
                </c:pt>
                <c:pt idx="9">
                  <c:v>26019</c:v>
                </c:pt>
                <c:pt idx="12">
                  <c:v>28534</c:v>
                </c:pt>
              </c:numCache>
            </c:numRef>
          </c:val>
          <c:extLst>
            <c:ext xmlns:c16="http://schemas.microsoft.com/office/drawing/2014/chart" uri="{C3380CC4-5D6E-409C-BE32-E72D297353CC}">
              <c16:uniqueId val="{00000008-BF88-45AE-BFB4-47832162B3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94</c:v>
                </c:pt>
                <c:pt idx="3">
                  <c:v>69</c:v>
                </c:pt>
                <c:pt idx="6">
                  <c:v>46</c:v>
                </c:pt>
                <c:pt idx="9">
                  <c:v>26</c:v>
                </c:pt>
                <c:pt idx="12">
                  <c:v>6</c:v>
                </c:pt>
              </c:numCache>
            </c:numRef>
          </c:val>
          <c:extLst>
            <c:ext xmlns:c16="http://schemas.microsoft.com/office/drawing/2014/chart" uri="{C3380CC4-5D6E-409C-BE32-E72D297353CC}">
              <c16:uniqueId val="{00000009-BF88-45AE-BFB4-47832162B3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43357</c:v>
                </c:pt>
                <c:pt idx="3">
                  <c:v>42269</c:v>
                </c:pt>
                <c:pt idx="6">
                  <c:v>40605</c:v>
                </c:pt>
                <c:pt idx="9">
                  <c:v>39712</c:v>
                </c:pt>
                <c:pt idx="12">
                  <c:v>39218</c:v>
                </c:pt>
              </c:numCache>
            </c:numRef>
          </c:val>
          <c:extLst>
            <c:ext xmlns:c16="http://schemas.microsoft.com/office/drawing/2014/chart" uri="{C3380CC4-5D6E-409C-BE32-E72D297353CC}">
              <c16:uniqueId val="{0000000A-BF88-45AE-BFB4-47832162B3FF}"/>
            </c:ext>
          </c:extLst>
        </c:ser>
        <c:dLbls>
          <c:showLegendKey val="0"/>
          <c:showVal val="0"/>
          <c:showCatName val="0"/>
          <c:showSerName val="0"/>
          <c:showPercent val="0"/>
          <c:showBubbleSize val="0"/>
        </c:dLbls>
        <c:gapWidth val="100"/>
        <c:overlap val="100"/>
        <c:axId val="227109504"/>
        <c:axId val="227111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16439</c:v>
                </c:pt>
                <c:pt idx="2">
                  <c:v>#N/A</c:v>
                </c:pt>
                <c:pt idx="3">
                  <c:v>#N/A</c:v>
                </c:pt>
                <c:pt idx="4">
                  <c:v>16013</c:v>
                </c:pt>
                <c:pt idx="5">
                  <c:v>#N/A</c:v>
                </c:pt>
                <c:pt idx="6">
                  <c:v>#N/A</c:v>
                </c:pt>
                <c:pt idx="7">
                  <c:v>14838</c:v>
                </c:pt>
                <c:pt idx="8">
                  <c:v>#N/A</c:v>
                </c:pt>
                <c:pt idx="9">
                  <c:v>#N/A</c:v>
                </c:pt>
                <c:pt idx="10">
                  <c:v>17894</c:v>
                </c:pt>
                <c:pt idx="11">
                  <c:v>#N/A</c:v>
                </c:pt>
                <c:pt idx="12">
                  <c:v>#N/A</c:v>
                </c:pt>
                <c:pt idx="13">
                  <c:v>19870</c:v>
                </c:pt>
                <c:pt idx="14">
                  <c:v>#N/A</c:v>
                </c:pt>
              </c:numCache>
            </c:numRef>
          </c:val>
          <c:smooth val="0"/>
          <c:extLst>
            <c:ext xmlns:c16="http://schemas.microsoft.com/office/drawing/2014/chart" uri="{C3380CC4-5D6E-409C-BE32-E72D297353CC}">
              <c16:uniqueId val="{0000000B-BF88-45AE-BFB4-47832162B3FF}"/>
            </c:ext>
          </c:extLst>
        </c:ser>
        <c:dLbls>
          <c:showLegendKey val="0"/>
          <c:showVal val="0"/>
          <c:showCatName val="0"/>
          <c:showSerName val="0"/>
          <c:showPercent val="0"/>
          <c:showBubbleSize val="0"/>
        </c:dLbls>
        <c:marker val="1"/>
        <c:smooth val="0"/>
        <c:axId val="227109504"/>
        <c:axId val="227111680"/>
      </c:lineChart>
      <c:catAx>
        <c:axId val="22710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111680"/>
        <c:crosses val="autoZero"/>
        <c:auto val="1"/>
        <c:lblAlgn val="ctr"/>
        <c:lblOffset val="100"/>
        <c:tickLblSkip val="1"/>
        <c:tickMarkSkip val="1"/>
        <c:noMultiLvlLbl val="0"/>
      </c:catAx>
      <c:valAx>
        <c:axId val="22711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10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2188</c:v>
                </c:pt>
                <c:pt idx="1">
                  <c:v>1394</c:v>
                </c:pt>
                <c:pt idx="2">
                  <c:v>1594</c:v>
                </c:pt>
              </c:numCache>
            </c:numRef>
          </c:val>
          <c:extLst>
            <c:ext xmlns:c16="http://schemas.microsoft.com/office/drawing/2014/chart" uri="{C3380CC4-5D6E-409C-BE32-E72D297353CC}">
              <c16:uniqueId val="{00000000-4639-47BA-AA07-144F280968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226</c:v>
                </c:pt>
                <c:pt idx="1">
                  <c:v>211</c:v>
                </c:pt>
                <c:pt idx="2">
                  <c:v>211</c:v>
                </c:pt>
              </c:numCache>
            </c:numRef>
          </c:val>
          <c:extLst>
            <c:ext xmlns:c16="http://schemas.microsoft.com/office/drawing/2014/chart" uri="{C3380CC4-5D6E-409C-BE32-E72D297353CC}">
              <c16:uniqueId val="{00000001-4639-47BA-AA07-144F280968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8756</c:v>
                </c:pt>
                <c:pt idx="1">
                  <c:v>8768</c:v>
                </c:pt>
                <c:pt idx="2">
                  <c:v>8053</c:v>
                </c:pt>
              </c:numCache>
            </c:numRef>
          </c:val>
          <c:extLst>
            <c:ext xmlns:c16="http://schemas.microsoft.com/office/drawing/2014/chart" uri="{C3380CC4-5D6E-409C-BE32-E72D297353CC}">
              <c16:uniqueId val="{00000002-4639-47BA-AA07-144F28096868}"/>
            </c:ext>
          </c:extLst>
        </c:ser>
        <c:dLbls>
          <c:showLegendKey val="0"/>
          <c:showVal val="0"/>
          <c:showCatName val="0"/>
          <c:showSerName val="0"/>
          <c:showPercent val="0"/>
          <c:showBubbleSize val="0"/>
        </c:dLbls>
        <c:gapWidth val="120"/>
        <c:overlap val="100"/>
        <c:axId val="227635200"/>
        <c:axId val="227636736"/>
      </c:barChart>
      <c:catAx>
        <c:axId val="22763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7636736"/>
        <c:crosses val="autoZero"/>
        <c:auto val="1"/>
        <c:lblAlgn val="ctr"/>
        <c:lblOffset val="100"/>
        <c:tickLblSkip val="1"/>
        <c:tickMarkSkip val="1"/>
        <c:noMultiLvlLbl val="0"/>
      </c:catAx>
      <c:valAx>
        <c:axId val="227636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763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{5AC01FA4-2E5C-4EE7-9FC2-BDB74F9C439E}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D2C-4F3D-A83B-29CA7B710A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{A0DEF69C-58C4-4C08-862C-CA138654697B}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2C-4F3D-A83B-29CA7B710A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{ECC53953-6A1A-4216-BAD7-51E062777783}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2C-4F3D-A83B-29CA7B710A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{AE900F08-0234-4056-89D7-68BD64D13959}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2C-4F3D-A83B-29CA7B710A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{10BA06A0-E891-4DCB-A87A-655A907372C4}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2C-4F3D-A83B-29CA7B710AA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{50C85E20-9349-4E55-B030-8E9B71DA0467}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D2C-4F3D-A83B-29CA7B710AA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{4C794BC8-A617-4D8E-A595-0BCA95D90784}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D2C-4F3D-A83B-29CA7B710AA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{308EA9C1-08E7-4CD7-8443-CFDEA21132D7}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D2C-4F3D-A83B-29CA7B710AA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{0A88E000-F258-42C3-8FF7-284F7761DA28}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D2C-4F3D-A83B-29CA7B710A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68</c:v>
                </c:pt>
                <c:pt idx="16">
                  <c:v>69.7</c:v>
                </c:pt>
                <c:pt idx="24">
                  <c:v>70.8</c:v>
                </c:pt>
              </c:numCache>
            </c:numRef>
          </c:xVal>
          <c:yVal>
            <c:numRef>
              <c:f>公会計指標分析・財政指標組合せ分析表!$BP$51:$DC$51</c:f>
              <c:numCache>
                <c:formatCode>#,##0.0;"▲ "#,##0.0</c:formatCode>
                <c:ptCount val="40"/>
                <c:pt idx="8">
                  <c:v>97.2</c:v>
                </c:pt>
                <c:pt idx="16">
                  <c:v>90.9</c:v>
                </c:pt>
                <c:pt idx="24">
                  <c:v>113.5</c:v>
                </c:pt>
              </c:numCache>
            </c:numRef>
          </c:yVal>
          <c:smooth val="0"/>
          <c:extLst>
            <c:ext xmlns:c16="http://schemas.microsoft.com/office/drawing/2014/chart" uri="{C3380CC4-5D6E-409C-BE32-E72D297353CC}">
              <c16:uniqueId val="{00000009-DD2C-4F3D-A83B-29CA7B710A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{C3B236FD-CB87-49EC-AE51-1DE5B741B87C}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D2C-4F3D-A83B-29CA7B710A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{2F757ABD-F0F5-4F0D-AD3B-7C3AC37C872B}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2C-4F3D-A83B-29CA7B710A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{AD6C1BBE-2439-4200-B4C1-90079B6F8471}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2C-4F3D-A83B-29CA7B710A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{3289EA08-9C97-4167-B858-3C1B19F4ECC3}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2C-4F3D-A83B-29CA7B710A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{EA30D51E-FAB7-406A-8C06-2B55A697A4C3}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2C-4F3D-A83B-29CA7B710AA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{022B2CC3-98F2-458D-9ADC-1C2AF648B07E}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D2C-4F3D-A83B-29CA7B710AA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{AECC24E2-1930-43D1-82B0-D9AE0BFF9591}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D2C-4F3D-A83B-29CA7B710AA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{33F691C5-5A37-4BCC-8A44-83869B69A077}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D2C-4F3D-A83B-29CA7B710AA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{8EF18AB7-B180-44B1-AA40-5ED57606AD58}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D2C-4F3D-A83B-29CA7B710A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numCache>
            </c:numRef>
          </c:xVal>
          <c:yVal>
            <c:numRef>
              <c:f>公会計指標分析・財政指標組合せ分析表!$BP$55:$DC$55</c:f>
              <c:numCache>
                <c:formatCode>#,##0.0;"▲ "#,##0.0</c:formatCode>
                <c:ptCount val="40"/>
                <c:pt idx="8">
                  <c:v>39</c:v>
                </c:pt>
                <c:pt idx="16">
                  <c:v>32.5</c:v>
                </c:pt>
                <c:pt idx="24">
                  <c:v>30.2</c:v>
                </c:pt>
              </c:numCache>
            </c:numRef>
          </c:yVal>
          <c:smooth val="0"/>
          <c:extLst>
            <c:ext xmlns:c16="http://schemas.microsoft.com/office/drawing/2014/chart" uri="{C3380CC4-5D6E-409C-BE32-E72D297353CC}">
              <c16:uniqueId val="{00000013-DD2C-4F3D-A83B-29CA7B710AA3}"/>
            </c:ext>
          </c:extLst>
        </c:ser>
        <c:dLbls>
          <c:showLegendKey val="0"/>
          <c:showVal val="1"/>
          <c:showCatName val="0"/>
          <c:showSerName val="0"/>
          <c:showPercent val="0"/>
          <c:showBubbleSize val="0"/>
        </c:dLbls>
        <c:axId val="46179840"/>
        <c:axId val="46181760"/>
      </c:scatterChart>
      <c:valAx>
        <c:axId val="46179840"/>
        <c:scaling>
          <c:orientation val="minMax"/>
          <c:max val="73"/>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{E1DD32FA-1DCF-49DF-831F-C5DCBCD6CBA2}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652-411E-9FFD-6B3EC1FA84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{645F544A-2DE8-478F-AB74-B31672757C8C}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52-411E-9FFD-6B3EC1FA84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{9E6F261B-02F9-4578-9449-36F03872E9C3}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52-411E-9FFD-6B3EC1FA84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{D16FD368-8D6A-4D7D-BEF1-CEC321D87840}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52-411E-9FFD-6B3EC1FA84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{E673C112-DE61-4EC4-99D2-C26B00E46EAB}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52-411E-9FFD-6B3EC1FA844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{C63ABDE1-55B9-42D2-9915-31261D21D8D7}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652-411E-9FFD-6B3EC1FA844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{8EF50DFC-24F5-470D-AD3D-ED3BE28F3637}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652-411E-9FFD-6B3EC1FA844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{09E17088-47A1-4E1C-856C-DEF177252F87}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652-411E-9FFD-6B3EC1FA844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{F355D851-55F3-4594-95AF-A1F07DA3D486}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652-411E-9FFD-6B3EC1FA84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c:v>
                </c:pt>
                <c:pt idx="16">
                  <c:v>10.7</c:v>
                </c:pt>
                <c:pt idx="24">
                  <c:v>11.1</c:v>
                </c:pt>
                <c:pt idx="32">
                  <c:v>11.4</c:v>
                </c:pt>
              </c:numCache>
            </c:numRef>
          </c:xVal>
          <c:yVal>
            <c:numRef>
              <c:f>公会計指標分析・財政指標組合せ分析表!$BP$73:$DC$73</c:f>
              <c:numCache>
                <c:formatCode>#,##0.0;"▲ "#,##0.0</c:formatCode>
                <c:ptCount val="40"/>
                <c:pt idx="0">
                  <c:v>99.2</c:v>
                </c:pt>
                <c:pt idx="8">
                  <c:v>97.2</c:v>
                </c:pt>
                <c:pt idx="16">
                  <c:v>90.9</c:v>
                </c:pt>
                <c:pt idx="24">
                  <c:v>113.5</c:v>
                </c:pt>
                <c:pt idx="32">
                  <c:v>127.1</c:v>
                </c:pt>
              </c:numCache>
            </c:numRef>
          </c:yVal>
          <c:smooth val="0"/>
          <c:extLst>
            <c:ext xmlns:c16="http://schemas.microsoft.com/office/drawing/2014/chart" uri="{C3380CC4-5D6E-409C-BE32-E72D297353CC}">
              <c16:uniqueId val="{00000009-F652-411E-9FFD-6B3EC1FA84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{5FBEA1FC-E0B9-4E78-A575-513E8DA4FD90}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652-411E-9FFD-6B3EC1FA84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{34428972-142A-420C-A845-7D73FDC94328}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52-411E-9FFD-6B3EC1FA84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{B0AC2B44-6770-49E0-996D-61B5623CF386}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52-411E-9FFD-6B3EC1FA84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{3F65180D-3482-4B92-AE1B-8E5B8BA4F637}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52-411E-9FFD-6B3EC1FA84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{501B6C88-0CBC-4F44-B710-33521CAE53A8}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52-411E-9FFD-6B3EC1FA844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{CC021C91-8F48-44A8-9114-4B8240448AB8}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652-411E-9FFD-6B3EC1FA8442}"/>
                </c:ext>
              </c:extLst>
            </c:dLbl>
            <c:dLbl>
              <c:idx val="16"/>
              <c:layout>
                <c:manualLayout>
                  <c:x val="-3.1274625180345378E-2"/>
                  <c:y val="-8.084949931742235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{4E3F93EA-CC73-4FBB-8332-CE1F2DC2B42D}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652-411E-9FFD-6B3EC1FA8442}"/>
                </c:ext>
              </c:extLst>
            </c:dLbl>
            <c:dLbl>
              <c:idx val="24"/>
              <c:layout>
                <c:manualLayout>
                  <c:x val="-3.2121358057875922E-2"/>
                  <c:y val="-5.876418840378196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{12C8BB16-4F9B-45DF-B7D4-CE869CA07306}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652-411E-9FFD-6B3EC1FA8442}"/>
                </c:ext>
              </c:extLst>
            </c:dLbl>
            <c:dLbl>
              <c:idx val="32"/>
              <c:layout>
                <c:manualLayout>
                  <c:x val="-3.1697991619110633E-2"/>
                  <c:y val="-4.76360822983929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{9BF2F599-025E-4C0C-B361-80FE974CB0CB}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652-411E-9FFD-6B3EC1FA84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F652-411E-9FFD-6B3EC1FA8442}"/>
            </c:ext>
          </c:extLst>
        </c:ser>
        <c:dLbls>
          <c:showLegendKey val="0"/>
          <c:showVal val="1"/>
          <c:showCatName val="0"/>
          <c:showSerName val="0"/>
          <c:showPercent val="0"/>
          <c:showBubbleSize val="0"/>
        </c:dLbls>
        <c:axId val="84219776"/>
        <c:axId val="84234240"/>
      </c:scatterChart>
      <c:valAx>
        <c:axId val="84219776"/>
        <c:scaling>
          <c:orientation val="minMax"/>
          <c:max val="13.9"/>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55,109
54,620
501.44
35,391,660
34,242,437
754,283
20,081,573
39,217,931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年度は、前年度の</a:t>
          </a:r>
          <a:r>
            <a:rPr kumimoji="1" lang="en-US" altLang="ja-JP" sz="1300" baseline="0">
              <a:latin typeface="ＭＳ Ｐゴシック" panose="020B0600070205080204" pitchFamily="50" charset="-128"/>
              <a:ea typeface="ＭＳ Ｐゴシック" panose="020B0600070205080204" pitchFamily="50" charset="-128"/>
            </a:rPr>
            <a:t>0.31</a:t>
          </a:r>
          <a:r>
            <a:rPr kumimoji="1" lang="ja-JP" altLang="en-US" sz="1300" baseline="0">
              <a:latin typeface="ＭＳ Ｐゴシック" panose="020B0600070205080204" pitchFamily="50" charset="-128"/>
              <a:ea typeface="ＭＳ Ｐゴシック" panose="020B0600070205080204" pitchFamily="50" charset="-128"/>
            </a:rPr>
            <a:t>から</a:t>
          </a:r>
          <a:r>
            <a:rPr kumimoji="1" lang="en-US" altLang="ja-JP" sz="1300" baseline="0">
              <a:latin typeface="ＭＳ Ｐゴシック" panose="020B0600070205080204" pitchFamily="50" charset="-128"/>
              <a:ea typeface="ＭＳ Ｐゴシック" panose="020B0600070205080204" pitchFamily="50" charset="-128"/>
            </a:rPr>
            <a:t>0.30</a:t>
          </a:r>
          <a:r>
            <a:rPr kumimoji="1" lang="ja-JP" altLang="en-US" sz="1300" baseline="0">
              <a:latin typeface="ＭＳ Ｐゴシック" panose="020B0600070205080204" pitchFamily="50" charset="-128"/>
              <a:ea typeface="ＭＳ Ｐゴシック" panose="020B0600070205080204" pitchFamily="50" charset="-128"/>
            </a:rPr>
            <a:t>と</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減少しており、類似団体平均を下回っている。これは、公立幼保連携型認定こども園の開始などにより基準財政需要額が増加したことが要因である。今後も社会保障関連経費や市有施設の老朽化に伴う維持経費など様々な増加要素が想定される中、引き続き自主財源である市税の徴収率の向上に努めるとともに、事務事業の最適化や、公共施設の見直しと効率的な維持管理など行財政改革に取り組み、歳入確保と歳出削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歳入の経常一般財源額は、普通交付税等の減少により減る一方で、歳出の経常一般財源額は、公債費特別会計等への繰出金の増加により増えたことから、経常収支比率は前年度と比べ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％上昇の</a:t>
          </a:r>
          <a:r>
            <a:rPr kumimoji="1" lang="en-US" altLang="ja-JP" sz="1300">
              <a:latin typeface="ＭＳ Ｐゴシック" panose="020B0600070205080204" pitchFamily="50" charset="-128"/>
              <a:ea typeface="ＭＳ Ｐゴシック" panose="020B0600070205080204" pitchFamily="50" charset="-128"/>
            </a:rPr>
            <a:t>95.5</a:t>
          </a:r>
          <a:r>
            <a:rPr kumimoji="1" lang="ja-JP" altLang="en-US" sz="1300">
              <a:latin typeface="ＭＳ Ｐゴシック" panose="020B0600070205080204" pitchFamily="50" charset="-128"/>
              <a:ea typeface="ＭＳ Ｐゴシック" panose="020B0600070205080204" pitchFamily="50" charset="-128"/>
            </a:rPr>
            <a:t>％となり、類似団体平均を上回った。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今後も市税収入の大きな増収は見込めないことから、引き続き行財政改革を推進し、経常経費の抑制に努めていく。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44873</xdr:rowOff>
    </xdr:from>
    <xdr:to>
      <xdr:col>23</xdr:col>
      <xdr:colOff>133350</xdr:colOff>
      <xdr:row>65</xdr:row>
      <xdr:rowOff>93133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891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1694</xdr:rowOff>
    </xdr:from>
    <xdr:to>
      <xdr:col>19</xdr:col>
      <xdr:colOff>133350</xdr:colOff>
      <xdr:row>65</xdr:row>
      <xdr:rowOff>44873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03044"/>
          <a:ext cx="889000" cy="38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111337</xdr:rowOff>
    </xdr:from>
    <xdr:to>
      <xdr:col>15</xdr:col>
      <xdr:colOff>82550</xdr:colOff>
      <xdr:row>63</xdr:row>
      <xdr:rowOff>1694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569787"/>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61</xdr:row>
      <xdr:rowOff>111337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537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122344</xdr:rowOff>
    </xdr:from>
    <xdr:to>
      <xdr:col>15</xdr:col>
      <xdr:colOff>133350</xdr:colOff>
      <xdr:row>63</xdr:row>
      <xdr:rowOff>52494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62671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年度は、地籍調査の業務委託料や公立保育所の運営委託料等の増加により物件費が増加したものの、除雪事業等による維持補修費が減少したことから、数値が前年度を下回った。</a:t>
          </a:r>
        </a:p>
        <a:p>
          <a:r>
            <a:rPr kumimoji="1" lang="ja-JP" altLang="en-US" sz="1300">
              <a:latin typeface="ＭＳ Ｐゴシック" panose="020B0600070205080204" pitchFamily="50" charset="-128"/>
              <a:ea typeface="ＭＳ Ｐゴシック" panose="020B0600070205080204" pitchFamily="50" charset="-128"/>
            </a:rPr>
            <a:t>　類似団体平均と差があることから、今後も事務事業や公共施設の見直しなど行財政改革に取り組み、人件費及び物件費等の節減に努めていく。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5485</xdr:rowOff>
    </xdr:from>
    <xdr:to>
      <xdr:col>23</xdr:col>
      <xdr:colOff>133350</xdr:colOff>
      <xdr:row>86</xdr:row>
      <xdr:rowOff>40667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750185"/>
          <a:ext cx="8382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119449</xdr:rowOff>
    </xdr:from>
    <xdr:to>
      <xdr:col>19</xdr:col>
      <xdr:colOff>133350</xdr:colOff>
      <xdr:row>86</xdr:row>
      <xdr:rowOff>40667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92699"/>
          <a:ext cx="889000" cy="9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54375</xdr:rowOff>
    </xdr:from>
    <xdr:to>
      <xdr:col>15</xdr:col>
      <xdr:colOff>82550</xdr:colOff>
      <xdr:row>85</xdr:row>
      <xdr:rowOff>119449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27625"/>
          <a:ext cx="889000" cy="6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40370</xdr:rowOff>
    </xdr:from>
    <xdr:to>
      <xdr:col>11</xdr:col>
      <xdr:colOff>31750</xdr:colOff>
      <xdr:row>85</xdr:row>
      <xdr:rowOff>54375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13620"/>
          <a:ext cx="889000" cy="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126135</xdr:rowOff>
    </xdr:from>
    <xdr:to>
      <xdr:col>23</xdr:col>
      <xdr:colOff>184150</xdr:colOff>
      <xdr:row>86</xdr:row>
      <xdr:rowOff>56285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98212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161317</xdr:rowOff>
    </xdr:from>
    <xdr:to>
      <xdr:col>19</xdr:col>
      <xdr:colOff>184150</xdr:colOff>
      <xdr:row>86</xdr:row>
      <xdr:rowOff>91467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76244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2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68649</xdr:rowOff>
    </xdr:from>
    <xdr:to>
      <xdr:col>15</xdr:col>
      <xdr:colOff>133350</xdr:colOff>
      <xdr:row>85</xdr:row>
      <xdr:rowOff>170249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155026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2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3575</xdr:rowOff>
    </xdr:from>
    <xdr:to>
      <xdr:col>11</xdr:col>
      <xdr:colOff>82550</xdr:colOff>
      <xdr:row>85</xdr:row>
      <xdr:rowOff>105175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7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89952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6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161020</xdr:rowOff>
    </xdr:from>
    <xdr:to>
      <xdr:col>7</xdr:col>
      <xdr:colOff>31750</xdr:colOff>
      <xdr:row>85</xdr:row>
      <xdr:rowOff>91170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75947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4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京丹後市行財政改革推進計画に基づく職員人件費の抑制等により、類似団体の中でも全国的に低い水準となっている。</a:t>
          </a:r>
        </a:p>
        <a:p>
          <a:r>
            <a:rPr kumimoji="1" lang="ja-JP" altLang="en-US" sz="1300">
              <a:latin typeface="ＭＳ Ｐゴシック" panose="020B0600070205080204" pitchFamily="50" charset="-128"/>
              <a:ea typeface="ＭＳ Ｐゴシック" panose="020B0600070205080204" pitchFamily="50" charset="-128"/>
            </a:rPr>
            <a:t>　今後も人事院勧告に準拠し、職員給与等の適正化に努める。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84</xdr:row>
      <xdr:rowOff>2116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905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83</xdr:row>
      <xdr:rowOff>160161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502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35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2564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69145</xdr:rowOff>
    </xdr:from>
    <xdr:to>
      <xdr:col>73</xdr:col>
      <xdr:colOff>44450</xdr:colOff>
      <xdr:row>83</xdr:row>
      <xdr:rowOff>170745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9472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146755</xdr:rowOff>
    </xdr:from>
    <xdr:to>
      <xdr:col>64</xdr:col>
      <xdr:colOff>152400</xdr:colOff>
      <xdr:row>83</xdr:row>
      <xdr:rowOff>76905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87082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本市においては、合併後、定員適正化計画に基づき職員数の削減に取り組んでいるが、分庁舎方式や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市民局等の設置、複数の同種施設の存続等、本市の組織体制や施策により、職員数が類似団体の職員数を大きく上回っている。</a:t>
          </a:r>
        </a:p>
        <a:p>
          <a:r>
            <a:rPr kumimoji="1" lang="ja-JP" altLang="en-US" sz="1300">
              <a:latin typeface="ＭＳ Ｐゴシック" panose="020B0600070205080204" pitchFamily="50" charset="-128"/>
              <a:ea typeface="ＭＳ Ｐゴシック" panose="020B0600070205080204" pitchFamily="50" charset="-128"/>
            </a:rPr>
            <a:t>　人口が減少傾向にある中で、行政運営の合理化を図る必要があり、引き続き行財政改革とあわせて定員管理計画の遂行に努めていく。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85574</xdr:rowOff>
    </xdr:from>
    <xdr:to>
      <xdr:col>81</xdr:col>
      <xdr:colOff>44450</xdr:colOff>
      <xdr:row>63</xdr:row>
      <xdr:rowOff>92468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8692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67189</xdr:rowOff>
    </xdr:from>
    <xdr:to>
      <xdr:col>77</xdr:col>
      <xdr:colOff>44450</xdr:colOff>
      <xdr:row>63</xdr:row>
      <xdr:rowOff>85574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6853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67189</xdr:rowOff>
    </xdr:from>
    <xdr:to>
      <xdr:col>72</xdr:col>
      <xdr:colOff>203200</xdr:colOff>
      <xdr:row>63</xdr:row>
      <xdr:rowOff>69487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868539"/>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33867</xdr:rowOff>
    </xdr:from>
    <xdr:to>
      <xdr:col>68</xdr:col>
      <xdr:colOff>152400</xdr:colOff>
      <xdr:row>63</xdr:row>
      <xdr:rowOff>69487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35217"/>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41668</xdr:rowOff>
    </xdr:from>
    <xdr:to>
      <xdr:col>81</xdr:col>
      <xdr:colOff>95250</xdr:colOff>
      <xdr:row>63</xdr:row>
      <xdr:rowOff>143268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13745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1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34774</xdr:rowOff>
    </xdr:from>
    <xdr:to>
      <xdr:col>77</xdr:col>
      <xdr:colOff>95250</xdr:colOff>
      <xdr:row>63</xdr:row>
      <xdr:rowOff>136374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121151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2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16389</xdr:rowOff>
    </xdr:from>
    <xdr:to>
      <xdr:col>73</xdr:col>
      <xdr:colOff>44450</xdr:colOff>
      <xdr:row>63</xdr:row>
      <xdr:rowOff>117989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102766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18687</xdr:rowOff>
    </xdr:from>
    <xdr:to>
      <xdr:col>68</xdr:col>
      <xdr:colOff>203200</xdr:colOff>
      <xdr:row>63</xdr:row>
      <xdr:rowOff>120287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105064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年度は、地方債償還額の増加、普通交付税の合併特例措置逓減等による標準財政規模の減少により、前年度から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％上昇の</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％となり、類似団体平均を上回った。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今後も大型の普通建設事業が予定されている中で、地方債発行事業については優先度の高いものから計画的に実施するなど、引き続き公債費の適正化に取り組み、財政の健全化に努めていく。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131572</xdr:rowOff>
    </xdr:from>
    <xdr:to>
      <xdr:col>81</xdr:col>
      <xdr:colOff>44450</xdr:colOff>
      <xdr:row>42</xdr:row>
      <xdr:rowOff>160528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3324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92964</xdr:rowOff>
    </xdr:from>
    <xdr:to>
      <xdr:col>77</xdr:col>
      <xdr:colOff>44450</xdr:colOff>
      <xdr:row>42</xdr:row>
      <xdr:rowOff>131572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938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92964</xdr:rowOff>
    </xdr:from>
    <xdr:to>
      <xdr:col>72</xdr:col>
      <xdr:colOff>203200</xdr:colOff>
      <xdr:row>43</xdr:row>
      <xdr:rowOff>46990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9386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44</xdr:row>
      <xdr:rowOff>10668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1934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109728</xdr:rowOff>
    </xdr:from>
    <xdr:to>
      <xdr:col>81</xdr:col>
      <xdr:colOff>95250</xdr:colOff>
      <xdr:row>43</xdr:row>
      <xdr:rowOff>39878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81805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8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42164</xdr:rowOff>
    </xdr:from>
    <xdr:to>
      <xdr:col>73</xdr:col>
      <xdr:colOff>44450</xdr:colOff>
      <xdr:row>42</xdr:row>
      <xdr:rowOff>143764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128541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131318</xdr:rowOff>
    </xdr:from>
    <xdr:to>
      <xdr:col>64</xdr:col>
      <xdr:colOff>152400</xdr:colOff>
      <xdr:row>44</xdr:row>
      <xdr:rowOff>61468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46245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年度は、前年度と比べ、年度末地方債の現在高は減少したものの、公営企業債等繰入見込額等の増加による将来負担額の増加、普通交付税の合併特例措置逓減等による標準財政規模の減少により、前年度から</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％上昇の</a:t>
          </a:r>
          <a:r>
            <a:rPr kumimoji="1" lang="en-US" altLang="ja-JP" sz="1300">
              <a:latin typeface="ＭＳ Ｐゴシック" panose="020B0600070205080204" pitchFamily="50" charset="-128"/>
              <a:ea typeface="ＭＳ Ｐゴシック" panose="020B0600070205080204" pitchFamily="50" charset="-128"/>
            </a:rPr>
            <a:t>127.1</a:t>
          </a:r>
          <a:r>
            <a:rPr kumimoji="1" lang="ja-JP" altLang="en-US" sz="1300">
              <a:latin typeface="ＭＳ Ｐゴシック" panose="020B0600070205080204" pitchFamily="50" charset="-128"/>
              <a:ea typeface="ＭＳ Ｐゴシック" panose="020B0600070205080204" pitchFamily="50" charset="-128"/>
            </a:rPr>
            <a:t>％となり、類似団体平均を大きく上回った。</a:t>
          </a:r>
        </a:p>
        <a:p>
          <a:r>
            <a:rPr kumimoji="1" lang="ja-JP" altLang="en-US" sz="1300">
              <a:latin typeface="ＭＳ Ｐゴシック" panose="020B0600070205080204" pitchFamily="50" charset="-128"/>
              <a:ea typeface="ＭＳ Ｐゴシック" panose="020B0600070205080204" pitchFamily="50" charset="-128"/>
            </a:rPr>
            <a:t>　今後も普通交付税算入のある合併特例債など有利な地方債を活用するとともに、行財政改革による歳出抑制に取り組み、将来負担の軽減を図る。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16933</xdr:rowOff>
    </xdr:from>
    <xdr:to>
      <xdr:col>81</xdr:col>
      <xdr:colOff>44450</xdr:colOff>
      <xdr:row>22</xdr:row>
      <xdr:rowOff>1754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617383"/>
          <a:ext cx="8382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100149</xdr:rowOff>
    </xdr:from>
    <xdr:to>
      <xdr:col>77</xdr:col>
      <xdr:colOff>44450</xdr:colOff>
      <xdr:row>21</xdr:row>
      <xdr:rowOff>16933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3357699"/>
          <a:ext cx="889000" cy="25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100149</xdr:rowOff>
    </xdr:from>
    <xdr:to>
      <xdr:col>72</xdr:col>
      <xdr:colOff>203200</xdr:colOff>
      <xdr:row>20</xdr:row>
      <xdr:rowOff>1089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35769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1089</xdr:rowOff>
    </xdr:from>
    <xdr:to>
      <xdr:col>68</xdr:col>
      <xdr:colOff>152400</xdr:colOff>
      <xdr:row>20</xdr:row>
      <xdr:rowOff>24069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43008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122404</xdr:rowOff>
    </xdr:from>
    <xdr:to>
      <xdr:col>81</xdr:col>
      <xdr:colOff>95250</xdr:colOff>
      <xdr:row>22</xdr:row>
      <xdr:rowOff>52554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7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94481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69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137583</xdr:rowOff>
    </xdr:from>
    <xdr:to>
      <xdr:col>77</xdr:col>
      <xdr:colOff>95250</xdr:colOff>
      <xdr:row>21</xdr:row>
      <xdr:rowOff>67733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5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52510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65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49349</xdr:rowOff>
    </xdr:from>
    <xdr:to>
      <xdr:col>73</xdr:col>
      <xdr:colOff>44450</xdr:colOff>
      <xdr:row>19</xdr:row>
      <xdr:rowOff>150949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3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135726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39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121739</xdr:rowOff>
    </xdr:from>
    <xdr:to>
      <xdr:col>68</xdr:col>
      <xdr:colOff>203200</xdr:colOff>
      <xdr:row>20</xdr:row>
      <xdr:rowOff>51889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36666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144719</xdr:rowOff>
    </xdr:from>
    <xdr:to>
      <xdr:col>64</xdr:col>
      <xdr:colOff>152400</xdr:colOff>
      <xdr:row>20</xdr:row>
      <xdr:rowOff>74869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4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59646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48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55,109
54,620
501.44
35,391,660
34,242,437
754,283
20,081,573
39,217,931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％であり、定員管理計画に掲げた職員数の削減やアウトソーシングの推進により数値が下降し、類似団体平均を下回った。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しかし、職員数は類似団体を上回っているため、今後も定員管理計画に基づく職員数の削減に向け、アウトソーシングの推進や事務事業の効率化・最適化などに取り組み、人件費抑制に努めていく。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8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年度は、過疎対策事業債（ソフト事業）を基金に積み立てず、事業に直接充当したことから数値が下降し、類似団体平均値を下回った。</a:t>
          </a:r>
        </a:p>
        <a:p>
          <a:r>
            <a:rPr kumimoji="1" lang="ja-JP" altLang="en-US" sz="1300">
              <a:latin typeface="ＭＳ Ｐゴシック" panose="020B0600070205080204" pitchFamily="50" charset="-128"/>
              <a:ea typeface="ＭＳ Ｐゴシック" panose="020B0600070205080204" pitchFamily="50" charset="-128"/>
            </a:rPr>
            <a:t>　今後も行財政改革により施設の統廃合や移譲を進めるとともに、事務事業の最適化や効率化に取り組み、物件費の抑制に努めていく。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8890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77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8890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0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16</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77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16</xdr:row>
      <xdr:rowOff>149860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7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100347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年度は、認定こども園への移行などにより一般財源等が増加し数値が上昇したが、類似団体平均は下回った。</a:t>
          </a:r>
        </a:p>
        <a:p>
          <a:r>
            <a:rPr kumimoji="1" lang="ja-JP" altLang="en-US" sz="1300">
              <a:latin typeface="ＭＳ Ｐゴシック" panose="020B0600070205080204" pitchFamily="50" charset="-128"/>
              <a:ea typeface="ＭＳ Ｐゴシック" panose="020B0600070205080204" pitchFamily="50" charset="-128"/>
            </a:rPr>
            <a:t>　今後も少子高齢化等に伴い、社会保障関係経費の増加が見込まれることから、既存の単独事業の見直しなどによる歳出抑制に取り組む必要がある。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54610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38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8890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38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55</xdr:row>
      <xdr:rowOff>8890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149860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47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xdr:rowOff>
    </xdr:from>
    <xdr:to>
      <xdr:col>24</xdr:col>
      <xdr:colOff>76200</xdr:colOff>
      <xdr:row>55</xdr:row>
      <xdr:rowOff>105410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20337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年度は、前年度の比べ、公共下水道事業特別会計繰出金などが増加したことから数値が上昇し、類似団体平均を上回った。</a:t>
          </a:r>
        </a:p>
        <a:p>
          <a:r>
            <a:rPr kumimoji="1" lang="ja-JP" altLang="en-US" sz="1300">
              <a:latin typeface="ＭＳ Ｐゴシック" panose="020B0600070205080204" pitchFamily="50" charset="-128"/>
              <a:ea typeface="ＭＳ Ｐゴシック" panose="020B0600070205080204" pitchFamily="50" charset="-128"/>
            </a:rPr>
            <a:t>　公営企業会計については、独立採算の原則に基づき、事務事業の見直し、事業施設の合理化や効率化、料金見直し等により公営企業の財政健全化を図り、普通会計からの繰出金の抑制に努めていく。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63319</xdr:rowOff>
    </xdr:from>
    <xdr:to>
      <xdr:col>82</xdr:col>
      <xdr:colOff>107950</xdr:colOff>
      <xdr:row>57</xdr:row>
      <xdr:rowOff>95976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359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57</xdr:row>
      <xdr:rowOff>63319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59620"/>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144962</xdr:rowOff>
    </xdr:from>
    <xdr:to>
      <xdr:col>73</xdr:col>
      <xdr:colOff>180975</xdr:colOff>
      <xdr:row>56</xdr:row>
      <xdr:rowOff>58420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747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144962</xdr:rowOff>
    </xdr:from>
    <xdr:to>
      <xdr:col>69</xdr:col>
      <xdr:colOff>92075</xdr:colOff>
      <xdr:row>55</xdr:row>
      <xdr:rowOff>164556</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747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45176</xdr:rowOff>
    </xdr:from>
    <xdr:to>
      <xdr:col>82</xdr:col>
      <xdr:colOff>158750</xdr:colOff>
      <xdr:row>57</xdr:row>
      <xdr:rowOff>146776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17253</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12519</xdr:rowOff>
    </xdr:from>
    <xdr:to>
      <xdr:col>78</xdr:col>
      <xdr:colOff>120650</xdr:colOff>
      <xdr:row>57</xdr:row>
      <xdr:rowOff>114119</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98896</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7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94162</xdr:rowOff>
    </xdr:from>
    <xdr:to>
      <xdr:col>69</xdr:col>
      <xdr:colOff>142875</xdr:colOff>
      <xdr:row>56</xdr:row>
      <xdr:rowOff>24312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34489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113756</xdr:rowOff>
    </xdr:from>
    <xdr:to>
      <xdr:col>65</xdr:col>
      <xdr:colOff>53975</xdr:colOff>
      <xdr:row>56</xdr:row>
      <xdr:rowOff>43906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54083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年度は、過疎対策事業債（ソフト事業）を基金に積み立てず、事業に直接充当したことから数値が下降し、類似団体平均値を下回った。</a:t>
          </a:r>
        </a:p>
        <a:p>
          <a:r>
            <a:rPr kumimoji="1" lang="ja-JP" altLang="en-US" sz="1300">
              <a:latin typeface="ＭＳ Ｐゴシック" panose="020B0600070205080204" pitchFamily="50" charset="-128"/>
              <a:ea typeface="ＭＳ Ｐゴシック" panose="020B0600070205080204" pitchFamily="50" charset="-128"/>
            </a:rPr>
            <a:t>　今後も市単独補助事業を中心に、各種団体への補助金等の見直しを行うなど、補助費等の抑制に努めていく。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992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132715</xdr:rowOff>
    </xdr:from>
    <xdr:to>
      <xdr:col>78</xdr:col>
      <xdr:colOff>69850</xdr:colOff>
      <xdr:row>36</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049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132715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763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92710</xdr:rowOff>
    </xdr:from>
    <xdr:to>
      <xdr:col>69</xdr:col>
      <xdr:colOff>92075</xdr:colOff>
      <xdr:row>36</xdr:row>
      <xdr:rowOff>104140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64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87630</xdr:rowOff>
    </xdr:from>
    <xdr:to>
      <xdr:col>78</xdr:col>
      <xdr:colOff>120650</xdr:colOff>
      <xdr:row>37</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27957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28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81915</xdr:rowOff>
    </xdr:from>
    <xdr:to>
      <xdr:col>74</xdr:col>
      <xdr:colOff>31750</xdr:colOff>
      <xdr:row>37</xdr:row>
      <xdr:rowOff>12065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22242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2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41910</xdr:rowOff>
    </xdr:from>
    <xdr:to>
      <xdr:col>65</xdr:col>
      <xdr:colOff>53975</xdr:colOff>
      <xdr:row>36</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153687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年度は、学校空調化等整備事業などの元金償還が始まったことから数値が上昇し、類似団体平均を上回った。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今後も公共施設等の更新などによる大型の普通建設事業が予定されていることから、新たな地方債発行事業については優先度の高いものから計画的に実施するなど、引き続き公債費の適正管理に努めていく。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14332</xdr:rowOff>
    </xdr:from>
    <xdr:to>
      <xdr:col>24</xdr:col>
      <xdr:colOff>25400</xdr:colOff>
      <xdr:row>79</xdr:row>
      <xdr:rowOff>60052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55888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113937</xdr:rowOff>
    </xdr:from>
    <xdr:to>
      <xdr:col>19</xdr:col>
      <xdr:colOff>187325</xdr:colOff>
      <xdr:row>79</xdr:row>
      <xdr:rowOff>14332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48703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113937</xdr:rowOff>
    </xdr:from>
    <xdr:to>
      <xdr:col>15</xdr:col>
      <xdr:colOff>98425</xdr:colOff>
      <xdr:row>78</xdr:row>
      <xdr:rowOff>133531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870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133531</xdr:rowOff>
    </xdr:from>
    <xdr:to>
      <xdr:col>11</xdr:col>
      <xdr:colOff>9525</xdr:colOff>
      <xdr:row>78</xdr:row>
      <xdr:rowOff>153126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066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9252</xdr:rowOff>
    </xdr:from>
    <xdr:to>
      <xdr:col>24</xdr:col>
      <xdr:colOff>76200</xdr:colOff>
      <xdr:row>79</xdr:row>
      <xdr:rowOff>110852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152779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2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134982</xdr:rowOff>
    </xdr:from>
    <xdr:to>
      <xdr:col>20</xdr:col>
      <xdr:colOff>38100</xdr:colOff>
      <xdr:row>79</xdr:row>
      <xdr:rowOff>65132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49909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63137</xdr:rowOff>
    </xdr:from>
    <xdr:to>
      <xdr:col>15</xdr:col>
      <xdr:colOff>149225</xdr:colOff>
      <xdr:row>78</xdr:row>
      <xdr:rowOff>164737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149514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82731</xdr:rowOff>
    </xdr:from>
    <xdr:to>
      <xdr:col>11</xdr:col>
      <xdr:colOff>60325</xdr:colOff>
      <xdr:row>79</xdr:row>
      <xdr:rowOff>12881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169108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102326</xdr:rowOff>
    </xdr:from>
    <xdr:to>
      <xdr:col>6</xdr:col>
      <xdr:colOff>171450</xdr:colOff>
      <xdr:row>79</xdr:row>
      <xdr:rowOff>32476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17253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歳出の経常一般財源では、人件費、物件費等が減少し、歳入では、普通交付税等が減少した。公債費を除いた経常収支比率は前年度より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％下降し、</a:t>
          </a:r>
          <a:r>
            <a:rPr kumimoji="1" lang="en-US" altLang="ja-JP" sz="1300">
              <a:latin typeface="ＭＳ Ｐゴシック" panose="020B0600070205080204" pitchFamily="50" charset="-128"/>
              <a:ea typeface="ＭＳ Ｐゴシック" panose="020B0600070205080204" pitchFamily="50" charset="-128"/>
            </a:rPr>
            <a:t>72.9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今後も、公債費の適正管理には特に注意しつつ、引き続き行財政改革を推進し、歳入確保と歳出削減を図っていく。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76</xdr:row>
      <xdr:rowOff>149861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754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10896"/>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xdr:rowOff>
    </xdr:from>
    <xdr:to>
      <xdr:col>73</xdr:col>
      <xdr:colOff>180975</xdr:colOff>
      <xdr:row>75</xdr:row>
      <xdr:rowOff>152146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8645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75</xdr:row>
      <xdr:rowOff>5842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841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126492</xdr:rowOff>
    </xdr:from>
    <xdr:to>
      <xdr:col>69</xdr:col>
      <xdr:colOff>142875</xdr:colOff>
      <xdr:row>75</xdr:row>
      <xdr:rowOff>56642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66819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103632</xdr:rowOff>
    </xdr:from>
    <xdr:to>
      <xdr:col>65</xdr:col>
      <xdr:colOff>53975</xdr:colOff>
      <xdr:row>75</xdr:row>
      <xdr:rowOff>33782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43959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167359</xdr:rowOff>
    </xdr:from>
    <xdr:to>
      <xdr:col>29</xdr:col>
      <xdr:colOff>127000</xdr:colOff>
      <xdr:row>15</xdr:row>
      <xdr:rowOff>38706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15284"/>
          <a:ext cx="647700" cy="42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38706</xdr:rowOff>
    </xdr:from>
    <xdr:to>
      <xdr:col>26</xdr:col>
      <xdr:colOff>50800</xdr:colOff>
      <xdr:row>15</xdr:row>
      <xdr:rowOff>71053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58081"/>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71053</xdr:rowOff>
    </xdr:from>
    <xdr:to>
      <xdr:col>22</xdr:col>
      <xdr:colOff>114300</xdr:colOff>
      <xdr:row>15</xdr:row>
      <xdr:rowOff>71249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90428"/>
          <a:ext cx="6985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71249</xdr:rowOff>
    </xdr:from>
    <xdr:to>
      <xdr:col>18</xdr:col>
      <xdr:colOff>177800</xdr:colOff>
      <xdr:row>15</xdr:row>
      <xdr:rowOff>75021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90624"/>
          <a:ext cx="6985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116559</xdr:rowOff>
    </xdr:from>
    <xdr:to>
      <xdr:col>29</xdr:col>
      <xdr:colOff>177800</xdr:colOff>
      <xdr:row>15</xdr:row>
      <xdr:rowOff>46709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64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133086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0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159356</xdr:rowOff>
    </xdr:from>
    <xdr:to>
      <xdr:col>26</xdr:col>
      <xdr:colOff>101600</xdr:colOff>
      <xdr:row>15</xdr:row>
      <xdr:rowOff>89506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0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99683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7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20253</xdr:rowOff>
    </xdr:from>
    <xdr:to>
      <xdr:col>22</xdr:col>
      <xdr:colOff>165100</xdr:colOff>
      <xdr:row>15</xdr:row>
      <xdr:rowOff>121853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3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132030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0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20449</xdr:rowOff>
    </xdr:from>
    <xdr:to>
      <xdr:col>19</xdr:col>
      <xdr:colOff>38100</xdr:colOff>
      <xdr:row>15</xdr:row>
      <xdr:rowOff>122049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3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132226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0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24221</xdr:rowOff>
    </xdr:from>
    <xdr:to>
      <xdr:col>15</xdr:col>
      <xdr:colOff>101600</xdr:colOff>
      <xdr:row>15</xdr:row>
      <xdr:rowOff>125821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4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135998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1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60020</xdr:rowOff>
    </xdr:from>
    <xdr:to>
      <xdr:col>29</xdr:col>
      <xdr:colOff>127000</xdr:colOff>
      <xdr:row>35</xdr:row>
      <xdr:rowOff>73599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70370"/>
          <a:ext cx="6477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60020</xdr:rowOff>
    </xdr:from>
    <xdr:to>
      <xdr:col>26</xdr:col>
      <xdr:colOff>50800</xdr:colOff>
      <xdr:row>35</xdr:row>
      <xdr:rowOff>237482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70370"/>
          <a:ext cx="698500" cy="177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140259</xdr:rowOff>
    </xdr:from>
    <xdr:to>
      <xdr:col>22</xdr:col>
      <xdr:colOff>114300</xdr:colOff>
      <xdr:row>35</xdr:row>
      <xdr:rowOff>237482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50609"/>
          <a:ext cx="698500" cy="97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130132</xdr:rowOff>
    </xdr:from>
    <xdr:to>
      <xdr:col>18</xdr:col>
      <xdr:colOff>177800</xdr:colOff>
      <xdr:row>35</xdr:row>
      <xdr:rowOff>140259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40482"/>
          <a:ext cx="698500" cy="1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22799</xdr:rowOff>
    </xdr:from>
    <xdr:to>
      <xdr:col>29</xdr:col>
      <xdr:colOff>177800</xdr:colOff>
      <xdr:row>35</xdr:row>
      <xdr:rowOff>124399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3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210776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7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9220</xdr:rowOff>
    </xdr:from>
    <xdr:to>
      <xdr:col>26</xdr:col>
      <xdr:colOff>101600</xdr:colOff>
      <xdr:row>35</xdr:row>
      <xdr:rowOff>110820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1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120997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88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186682</xdr:rowOff>
    </xdr:from>
    <xdr:to>
      <xdr:col>22</xdr:col>
      <xdr:colOff>165100</xdr:colOff>
      <xdr:row>35</xdr:row>
      <xdr:rowOff>288282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9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298459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6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89459</xdr:rowOff>
    </xdr:from>
    <xdr:to>
      <xdr:col>19</xdr:col>
      <xdr:colOff>38100</xdr:colOff>
      <xdr:row>35</xdr:row>
      <xdr:rowOff>191059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9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201236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6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79332</xdr:rowOff>
    </xdr:from>
    <xdr:to>
      <xdr:col>15</xdr:col>
      <xdr:colOff>101600</xdr:colOff>
      <xdr:row>35</xdr:row>
      <xdr:rowOff>180932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89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191109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5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55,109
54,620
501.44
35,391,660
34,242,437
754,283
20,081,573
39,217,931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20289</xdr:rowOff>
    </xdr:from>
    <xdr:to>
      <xdr:col>24</xdr:col>
      <xdr:colOff>63500</xdr:colOff>
      <xdr:row>34</xdr:row>
      <xdr:rowOff>47591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49589"/>
          <a:ext cx="8382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47591</xdr:rowOff>
    </xdr:from>
    <xdr:to>
      <xdr:col>19</xdr:col>
      <xdr:colOff>177800</xdr:colOff>
      <xdr:row>34</xdr:row>
      <xdr:rowOff>71969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76891"/>
          <a:ext cx="8890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71969</xdr:rowOff>
    </xdr:from>
    <xdr:to>
      <xdr:col>15</xdr:col>
      <xdr:colOff>50800</xdr:colOff>
      <xdr:row>34</xdr:row>
      <xdr:rowOff>74304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01269"/>
          <a:ext cx="889000" cy="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74304</xdr:rowOff>
    </xdr:from>
    <xdr:to>
      <xdr:col>10</xdr:col>
      <xdr:colOff>114300</xdr:colOff>
      <xdr:row>34</xdr:row>
      <xdr:rowOff>111811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03604"/>
          <a:ext cx="8890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140939</xdr:rowOff>
    </xdr:from>
    <xdr:to>
      <xdr:col>24</xdr:col>
      <xdr:colOff>114300</xdr:colOff>
      <xdr:row>34</xdr:row>
      <xdr:rowOff>71089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9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163816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5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168241</xdr:rowOff>
    </xdr:from>
    <xdr:to>
      <xdr:col>20</xdr:col>
      <xdr:colOff>38100</xdr:colOff>
      <xdr:row>34</xdr:row>
      <xdr:rowOff>98391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114918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0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21169</xdr:rowOff>
    </xdr:from>
    <xdr:to>
      <xdr:col>15</xdr:col>
      <xdr:colOff>101600</xdr:colOff>
      <xdr:row>34</xdr:row>
      <xdr:rowOff>122769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139296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23504</xdr:rowOff>
    </xdr:from>
    <xdr:to>
      <xdr:col>10</xdr:col>
      <xdr:colOff>165100</xdr:colOff>
      <xdr:row>34</xdr:row>
      <xdr:rowOff>125104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141631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2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61011</xdr:rowOff>
    </xdr:from>
    <xdr:to>
      <xdr:col>6</xdr:col>
      <xdr:colOff>38100</xdr:colOff>
      <xdr:row>34</xdr:row>
      <xdr:rowOff>162611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7688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126931</xdr:rowOff>
    </xdr:from>
    <xdr:to>
      <xdr:col>24</xdr:col>
      <xdr:colOff>63500</xdr:colOff>
      <xdr:row>53</xdr:row>
      <xdr:rowOff>10443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042331"/>
          <a:ext cx="8382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10443</xdr:rowOff>
    </xdr:from>
    <xdr:to>
      <xdr:col>19</xdr:col>
      <xdr:colOff>177800</xdr:colOff>
      <xdr:row>53</xdr:row>
      <xdr:rowOff>27212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097293"/>
          <a:ext cx="889000" cy="1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27212</xdr:rowOff>
    </xdr:from>
    <xdr:to>
      <xdr:col>15</xdr:col>
      <xdr:colOff>50800</xdr:colOff>
      <xdr:row>53</xdr:row>
      <xdr:rowOff>79007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114062"/>
          <a:ext cx="8890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79007</xdr:rowOff>
    </xdr:from>
    <xdr:to>
      <xdr:col>10</xdr:col>
      <xdr:colOff>114300</xdr:colOff>
      <xdr:row>53</xdr:row>
      <xdr:rowOff>111631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165857"/>
          <a:ext cx="8890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76131</xdr:rowOff>
    </xdr:from>
    <xdr:to>
      <xdr:col>24</xdr:col>
      <xdr:colOff>114300</xdr:colOff>
      <xdr:row>53</xdr:row>
      <xdr:rowOff>6281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9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99008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84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131093</xdr:rowOff>
    </xdr:from>
    <xdr:to>
      <xdr:col>20</xdr:col>
      <xdr:colOff>38100</xdr:colOff>
      <xdr:row>53</xdr:row>
      <xdr:rowOff>61243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0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77770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82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147862</xdr:rowOff>
    </xdr:from>
    <xdr:to>
      <xdr:col>15</xdr:col>
      <xdr:colOff>101600</xdr:colOff>
      <xdr:row>53</xdr:row>
      <xdr:rowOff>78012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0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94539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883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28207</xdr:rowOff>
    </xdr:from>
    <xdr:to>
      <xdr:col>10</xdr:col>
      <xdr:colOff>165100</xdr:colOff>
      <xdr:row>53</xdr:row>
      <xdr:rowOff>129807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1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146334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889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60831</xdr:rowOff>
    </xdr:from>
    <xdr:to>
      <xdr:col>6</xdr:col>
      <xdr:colOff>38100</xdr:colOff>
      <xdr:row>53</xdr:row>
      <xdr:rowOff>162431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1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7508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89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102743</xdr:rowOff>
    </xdr:from>
    <xdr:to>
      <xdr:col>24</xdr:col>
      <xdr:colOff>63500</xdr:colOff>
      <xdr:row>77</xdr:row>
      <xdr:rowOff>124461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961493"/>
          <a:ext cx="838200" cy="3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102743</xdr:rowOff>
    </xdr:from>
    <xdr:to>
      <xdr:col>19</xdr:col>
      <xdr:colOff>177800</xdr:colOff>
      <xdr:row>77</xdr:row>
      <xdr:rowOff>3263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961493"/>
          <a:ext cx="889000" cy="2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124401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3263</xdr:rowOff>
    </xdr:from>
    <xdr:to>
      <xdr:col>15</xdr:col>
      <xdr:colOff>50800</xdr:colOff>
      <xdr:row>77</xdr:row>
      <xdr:rowOff>131471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204913"/>
          <a:ext cx="889000" cy="12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76225</xdr:rowOff>
    </xdr:from>
    <xdr:to>
      <xdr:col>10</xdr:col>
      <xdr:colOff>114300</xdr:colOff>
      <xdr:row>77</xdr:row>
      <xdr:rowOff>131471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277875"/>
          <a:ext cx="889000" cy="5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73661</xdr:rowOff>
    </xdr:from>
    <xdr:to>
      <xdr:col>24</xdr:col>
      <xdr:colOff>114300</xdr:colOff>
      <xdr:row>78</xdr:row>
      <xdr:rowOff>3811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51943</xdr:rowOff>
    </xdr:from>
    <xdr:to>
      <xdr:col>20</xdr:col>
      <xdr:colOff>38100</xdr:colOff>
      <xdr:row>75</xdr:row>
      <xdr:rowOff>153544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9106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170070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68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123913</xdr:rowOff>
    </xdr:from>
    <xdr:to>
      <xdr:col>15</xdr:col>
      <xdr:colOff>101600</xdr:colOff>
      <xdr:row>77</xdr:row>
      <xdr:rowOff>54063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5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70591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9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80671</xdr:rowOff>
    </xdr:from>
    <xdr:to>
      <xdr:col>10</xdr:col>
      <xdr:colOff>165100</xdr:colOff>
      <xdr:row>78</xdr:row>
      <xdr:rowOff>10821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27348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5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25425</xdr:rowOff>
    </xdr:from>
    <xdr:to>
      <xdr:col>6</xdr:col>
      <xdr:colOff>38100</xdr:colOff>
      <xdr:row>77</xdr:row>
      <xdr:rowOff>127025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143552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0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139357</xdr:rowOff>
    </xdr:from>
    <xdr:to>
      <xdr:col>24</xdr:col>
      <xdr:colOff>63500</xdr:colOff>
      <xdr:row>96</xdr:row>
      <xdr:rowOff>153429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98557"/>
          <a:ext cx="8382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125997</xdr:rowOff>
    </xdr:from>
    <xdr:to>
      <xdr:col>19</xdr:col>
      <xdr:colOff>177800</xdr:colOff>
      <xdr:row>96</xdr:row>
      <xdr:rowOff>139357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585197"/>
          <a:ext cx="8890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125997</xdr:rowOff>
    </xdr:from>
    <xdr:to>
      <xdr:col>15</xdr:col>
      <xdr:colOff>50800</xdr:colOff>
      <xdr:row>97</xdr:row>
      <xdr:rowOff>49327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85197"/>
          <a:ext cx="889000" cy="9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49327</xdr:rowOff>
    </xdr:from>
    <xdr:to>
      <xdr:col>10</xdr:col>
      <xdr:colOff>114300</xdr:colOff>
      <xdr:row>97</xdr:row>
      <xdr:rowOff>59310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79977"/>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102629</xdr:rowOff>
    </xdr:from>
    <xdr:to>
      <xdr:col>24</xdr:col>
      <xdr:colOff>114300</xdr:colOff>
      <xdr:row>97</xdr:row>
      <xdr:rowOff>32779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81056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4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88557</xdr:rowOff>
    </xdr:from>
    <xdr:to>
      <xdr:col>20</xdr:col>
      <xdr:colOff>38100</xdr:colOff>
      <xdr:row>97</xdr:row>
      <xdr:rowOff>18707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9834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75197</xdr:rowOff>
    </xdr:from>
    <xdr:to>
      <xdr:col>15</xdr:col>
      <xdr:colOff>101600</xdr:colOff>
      <xdr:row>97</xdr:row>
      <xdr:rowOff>5347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3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21874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169977</xdr:rowOff>
    </xdr:from>
    <xdr:to>
      <xdr:col>10</xdr:col>
      <xdr:colOff>165100</xdr:colOff>
      <xdr:row>97</xdr:row>
      <xdr:rowOff>100127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91254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8510</xdr:rowOff>
    </xdr:from>
    <xdr:to>
      <xdr:col>6</xdr:col>
      <xdr:colOff>38100</xdr:colOff>
      <xdr:row>97</xdr:row>
      <xdr:rowOff>110110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126637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27664</xdr:rowOff>
    </xdr:from>
    <xdr:to>
      <xdr:col>55</xdr:col>
      <xdr:colOff>0</xdr:colOff>
      <xdr:row>36</xdr:row>
      <xdr:rowOff>52658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99864"/>
          <a:ext cx="8382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34120</xdr:rowOff>
    </xdr:from>
    <xdr:to>
      <xdr:col>50</xdr:col>
      <xdr:colOff>114300</xdr:colOff>
      <xdr:row>36</xdr:row>
      <xdr:rowOff>52658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206320"/>
          <a:ext cx="889000" cy="1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9028</xdr:rowOff>
    </xdr:from>
    <xdr:to>
      <xdr:col>45</xdr:col>
      <xdr:colOff>177800</xdr:colOff>
      <xdr:row>36</xdr:row>
      <xdr:rowOff>34120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181228"/>
          <a:ext cx="889000" cy="2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9028</xdr:rowOff>
    </xdr:from>
    <xdr:to>
      <xdr:col>41</xdr:col>
      <xdr:colOff>50800</xdr:colOff>
      <xdr:row>36</xdr:row>
      <xdr:rowOff>117384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181228"/>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148314</xdr:rowOff>
    </xdr:from>
    <xdr:to>
      <xdr:col>55</xdr:col>
      <xdr:colOff>50800</xdr:colOff>
      <xdr:row>36</xdr:row>
      <xdr:rowOff>78464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171191</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0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1858</xdr:rowOff>
    </xdr:from>
    <xdr:to>
      <xdr:col>50</xdr:col>
      <xdr:colOff>165100</xdr:colOff>
      <xdr:row>36</xdr:row>
      <xdr:rowOff>103458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1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119985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9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154770</xdr:rowOff>
    </xdr:from>
    <xdr:to>
      <xdr:col>46</xdr:col>
      <xdr:colOff>38100</xdr:colOff>
      <xdr:row>36</xdr:row>
      <xdr:rowOff>84920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101447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9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129678</xdr:rowOff>
    </xdr:from>
    <xdr:to>
      <xdr:col>41</xdr:col>
      <xdr:colOff>101600</xdr:colOff>
      <xdr:row>36</xdr:row>
      <xdr:rowOff>59828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76355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9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66584</xdr:rowOff>
    </xdr:from>
    <xdr:to>
      <xdr:col>36</xdr:col>
      <xdr:colOff>165100</xdr:colOff>
      <xdr:row>36</xdr:row>
      <xdr:rowOff>168184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13261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01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150197</xdr:rowOff>
    </xdr:from>
    <xdr:to>
      <xdr:col>55</xdr:col>
      <xdr:colOff>0</xdr:colOff>
      <xdr:row>55</xdr:row>
      <xdr:rowOff>30621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408497"/>
          <a:ext cx="838200" cy="5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30621</xdr:rowOff>
    </xdr:from>
    <xdr:to>
      <xdr:col>50</xdr:col>
      <xdr:colOff>114300</xdr:colOff>
      <xdr:row>55</xdr:row>
      <xdr:rowOff>87150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460371"/>
          <a:ext cx="889000" cy="5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126578</xdr:rowOff>
    </xdr:from>
    <xdr:to>
      <xdr:col>45</xdr:col>
      <xdr:colOff>177800</xdr:colOff>
      <xdr:row>55</xdr:row>
      <xdr:rowOff>87150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384878"/>
          <a:ext cx="889000" cy="1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13732</xdr:rowOff>
    </xdr:from>
    <xdr:to>
      <xdr:col>41</xdr:col>
      <xdr:colOff>50800</xdr:colOff>
      <xdr:row>54</xdr:row>
      <xdr:rowOff>126578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8757682"/>
          <a:ext cx="889000" cy="62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99397</xdr:rowOff>
    </xdr:from>
    <xdr:to>
      <xdr:col>55</xdr:col>
      <xdr:colOff>50800</xdr:colOff>
      <xdr:row>55</xdr:row>
      <xdr:rowOff>29547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5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122274</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151271</xdr:rowOff>
    </xdr:from>
    <xdr:to>
      <xdr:col>50</xdr:col>
      <xdr:colOff>165100</xdr:colOff>
      <xdr:row>55</xdr:row>
      <xdr:rowOff>81421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72548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50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36350</xdr:rowOff>
    </xdr:from>
    <xdr:to>
      <xdr:col>46</xdr:col>
      <xdr:colOff>38100</xdr:colOff>
      <xdr:row>55</xdr:row>
      <xdr:rowOff>137950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6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129077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5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75778</xdr:rowOff>
    </xdr:from>
    <xdr:to>
      <xdr:col>41</xdr:col>
      <xdr:colOff>101600</xdr:colOff>
      <xdr:row>55</xdr:row>
      <xdr:rowOff>5928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168505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42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134382</xdr:rowOff>
    </xdr:from>
    <xdr:to>
      <xdr:col>36</xdr:col>
      <xdr:colOff>165100</xdr:colOff>
      <xdr:row>51</xdr:row>
      <xdr:rowOff>64532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870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81059</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848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15162</xdr:rowOff>
    </xdr:from>
    <xdr:to>
      <xdr:col>55</xdr:col>
      <xdr:colOff>0</xdr:colOff>
      <xdr:row>79</xdr:row>
      <xdr:rowOff>65063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59712"/>
          <a:ext cx="838200" cy="4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15162</xdr:rowOff>
    </xdr:from>
    <xdr:to>
      <xdr:col>50</xdr:col>
      <xdr:colOff>114300</xdr:colOff>
      <xdr:row>79</xdr:row>
      <xdr:rowOff>61861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59712"/>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132907</xdr:rowOff>
    </xdr:from>
    <xdr:to>
      <xdr:col>45</xdr:col>
      <xdr:colOff>177800</xdr:colOff>
      <xdr:row>79</xdr:row>
      <xdr:rowOff>61861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163107"/>
          <a:ext cx="889000" cy="4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132907</xdr:rowOff>
    </xdr:from>
    <xdr:to>
      <xdr:col>41</xdr:col>
      <xdr:colOff>50800</xdr:colOff>
      <xdr:row>76</xdr:row>
      <xdr:rowOff>164356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163107"/>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14263</xdr:rowOff>
    </xdr:from>
    <xdr:to>
      <xdr:col>55</xdr:col>
      <xdr:colOff>50800</xdr:colOff>
      <xdr:row>79</xdr:row>
      <xdr:rowOff>115863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100640</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7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135812</xdr:rowOff>
    </xdr:from>
    <xdr:to>
      <xdr:col>50</xdr:col>
      <xdr:colOff>165100</xdr:colOff>
      <xdr:row>79</xdr:row>
      <xdr:rowOff>65962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57089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0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11061</xdr:rowOff>
    </xdr:from>
    <xdr:to>
      <xdr:col>46</xdr:col>
      <xdr:colOff>38100</xdr:colOff>
      <xdr:row>79</xdr:row>
      <xdr:rowOff>112661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103788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4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82107</xdr:rowOff>
    </xdr:from>
    <xdr:to>
      <xdr:col>41</xdr:col>
      <xdr:colOff>101600</xdr:colOff>
      <xdr:row>77</xdr:row>
      <xdr:rowOff>12257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1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3384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2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113556</xdr:rowOff>
    </xdr:from>
    <xdr:to>
      <xdr:col>36</xdr:col>
      <xdr:colOff>165100</xdr:colOff>
      <xdr:row>77</xdr:row>
      <xdr:rowOff>43706</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1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34833</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2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152535</xdr:rowOff>
    </xdr:from>
    <xdr:to>
      <xdr:col>55</xdr:col>
      <xdr:colOff>0</xdr:colOff>
      <xdr:row>94</xdr:row>
      <xdr:rowOff>169745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097385"/>
          <a:ext cx="838200" cy="18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169745</xdr:rowOff>
    </xdr:from>
    <xdr:to>
      <xdr:col>50</xdr:col>
      <xdr:colOff>114300</xdr:colOff>
      <xdr:row>95</xdr:row>
      <xdr:rowOff>30919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286045"/>
          <a:ext cx="8890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30919</xdr:rowOff>
    </xdr:from>
    <xdr:to>
      <xdr:col>45</xdr:col>
      <xdr:colOff>177800</xdr:colOff>
      <xdr:row>96</xdr:row>
      <xdr:rowOff>116791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318669"/>
          <a:ext cx="889000" cy="25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126457</xdr:rowOff>
    </xdr:from>
    <xdr:to>
      <xdr:col>41</xdr:col>
      <xdr:colOff>50800</xdr:colOff>
      <xdr:row>96</xdr:row>
      <xdr:rowOff>116791</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5385507"/>
          <a:ext cx="889000" cy="119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101735</xdr:rowOff>
    </xdr:from>
    <xdr:to>
      <xdr:col>55</xdr:col>
      <xdr:colOff>50800</xdr:colOff>
      <xdr:row>94</xdr:row>
      <xdr:rowOff>31885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0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124612</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89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118945</xdr:rowOff>
    </xdr:from>
    <xdr:to>
      <xdr:col>50</xdr:col>
      <xdr:colOff>165100</xdr:colOff>
      <xdr:row>95</xdr:row>
      <xdr:rowOff>49095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2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65622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01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151569</xdr:rowOff>
    </xdr:from>
    <xdr:to>
      <xdr:col>46</xdr:col>
      <xdr:colOff>38100</xdr:colOff>
      <xdr:row>95</xdr:row>
      <xdr:rowOff>81719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2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98246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0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65991</xdr:rowOff>
    </xdr:from>
    <xdr:to>
      <xdr:col>41</xdr:col>
      <xdr:colOff>101600</xdr:colOff>
      <xdr:row>96</xdr:row>
      <xdr:rowOff>167591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5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12668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30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75657</xdr:rowOff>
    </xdr:from>
    <xdr:to>
      <xdr:col>36</xdr:col>
      <xdr:colOff>165100</xdr:colOff>
      <xdr:row>90</xdr:row>
      <xdr:rowOff>5807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533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22334</xdr:rowOff>
    </xdr:from>
    <xdr:ext cx="599010"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672795" y="1510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64902</xdr:rowOff>
    </xdr:from>
    <xdr:to>
      <xdr:col>85</xdr:col>
      <xdr:colOff>127000</xdr:colOff>
      <xdr:row>38</xdr:row>
      <xdr:rowOff>42838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408552"/>
          <a:ext cx="838200" cy="14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42838</xdr:rowOff>
    </xdr:from>
    <xdr:to>
      <xdr:col>81</xdr:col>
      <xdr:colOff>50800</xdr:colOff>
      <xdr:row>38</xdr:row>
      <xdr:rowOff>126286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557938"/>
          <a:ext cx="889000" cy="8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126286</xdr:rowOff>
    </xdr:from>
    <xdr:to>
      <xdr:col>76</xdr:col>
      <xdr:colOff>114300</xdr:colOff>
      <xdr:row>38</xdr:row>
      <xdr:rowOff>132366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41386"/>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79715</xdr:rowOff>
    </xdr:from>
    <xdr:to>
      <xdr:col>71</xdr:col>
      <xdr:colOff>177800</xdr:colOff>
      <xdr:row>38</xdr:row>
      <xdr:rowOff>132366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594815"/>
          <a:ext cx="889000" cy="5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146066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14102</xdr:rowOff>
    </xdr:from>
    <xdr:to>
      <xdr:col>85</xdr:col>
      <xdr:colOff>177800</xdr:colOff>
      <xdr:row>37</xdr:row>
      <xdr:rowOff>115702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3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36979</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20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163488</xdr:rowOff>
    </xdr:from>
    <xdr:to>
      <xdr:col>81</xdr:col>
      <xdr:colOff>101600</xdr:colOff>
      <xdr:row>38</xdr:row>
      <xdr:rowOff>93638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0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110165</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62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75486</xdr:rowOff>
    </xdr:from>
    <xdr:to>
      <xdr:col>76</xdr:col>
      <xdr:colOff>165100</xdr:colOff>
      <xdr:row>39</xdr:row>
      <xdr:rowOff>5636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168213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6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81566</xdr:rowOff>
    </xdr:from>
    <xdr:to>
      <xdr:col>72</xdr:col>
      <xdr:colOff>38100</xdr:colOff>
      <xdr:row>39</xdr:row>
      <xdr:rowOff>11716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2843</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689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28915</xdr:rowOff>
    </xdr:from>
    <xdr:to>
      <xdr:col>67</xdr:col>
      <xdr:colOff>101600</xdr:colOff>
      <xdr:row>38</xdr:row>
      <xdr:rowOff>130515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147042</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31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162281</xdr:rowOff>
    </xdr:from>
    <xdr:to>
      <xdr:col>85</xdr:col>
      <xdr:colOff>127000</xdr:colOff>
      <xdr:row>73</xdr:row>
      <xdr:rowOff>29896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506681"/>
          <a:ext cx="838200" cy="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29896</xdr:rowOff>
    </xdr:from>
    <xdr:to>
      <xdr:col>81</xdr:col>
      <xdr:colOff>50800</xdr:colOff>
      <xdr:row>73</xdr:row>
      <xdr:rowOff>89522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545746"/>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26568</xdr:rowOff>
    </xdr:from>
    <xdr:to>
      <xdr:col>76</xdr:col>
      <xdr:colOff>114300</xdr:colOff>
      <xdr:row>73</xdr:row>
      <xdr:rowOff>89522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542418"/>
          <a:ext cx="889000" cy="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26568</xdr:rowOff>
    </xdr:from>
    <xdr:to>
      <xdr:col>71</xdr:col>
      <xdr:colOff>177800</xdr:colOff>
      <xdr:row>73</xdr:row>
      <xdr:rowOff>56566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542418"/>
          <a:ext cx="8890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111481</xdr:rowOff>
    </xdr:from>
    <xdr:to>
      <xdr:col>85</xdr:col>
      <xdr:colOff>177800</xdr:colOff>
      <xdr:row>73</xdr:row>
      <xdr:rowOff>41631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4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134358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3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150546</xdr:rowOff>
    </xdr:from>
    <xdr:to>
      <xdr:col>81</xdr:col>
      <xdr:colOff>101600</xdr:colOff>
      <xdr:row>73</xdr:row>
      <xdr:rowOff>80696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4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97223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2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38722</xdr:rowOff>
    </xdr:from>
    <xdr:to>
      <xdr:col>76</xdr:col>
      <xdr:colOff>165100</xdr:colOff>
      <xdr:row>73</xdr:row>
      <xdr:rowOff>140322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5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156849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3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147218</xdr:rowOff>
    </xdr:from>
    <xdr:to>
      <xdr:col>72</xdr:col>
      <xdr:colOff>38100</xdr:colOff>
      <xdr:row>73</xdr:row>
      <xdr:rowOff>77368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4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93895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2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5766</xdr:rowOff>
    </xdr:from>
    <xdr:to>
      <xdr:col>67</xdr:col>
      <xdr:colOff>101600</xdr:colOff>
      <xdr:row>73</xdr:row>
      <xdr:rowOff>107366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52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123893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2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127195</xdr:rowOff>
    </xdr:from>
    <xdr:to>
      <xdr:col>85</xdr:col>
      <xdr:colOff>127000</xdr:colOff>
      <xdr:row>97</xdr:row>
      <xdr:rowOff>22543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586395"/>
          <a:ext cx="838200" cy="6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116565</xdr:rowOff>
    </xdr:from>
    <xdr:to>
      <xdr:col>81</xdr:col>
      <xdr:colOff>50800</xdr:colOff>
      <xdr:row>96</xdr:row>
      <xdr:rowOff>127195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232865"/>
          <a:ext cx="889000" cy="3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20165</xdr:rowOff>
    </xdr:from>
    <xdr:to>
      <xdr:col>76</xdr:col>
      <xdr:colOff>114300</xdr:colOff>
      <xdr:row>94</xdr:row>
      <xdr:rowOff>116565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136465"/>
          <a:ext cx="889000" cy="9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20165</xdr:rowOff>
    </xdr:from>
    <xdr:to>
      <xdr:col>71</xdr:col>
      <xdr:colOff>177800</xdr:colOff>
      <xdr:row>95</xdr:row>
      <xdr:rowOff>4118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136465"/>
          <a:ext cx="889000" cy="15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143193</xdr:rowOff>
    </xdr:from>
    <xdr:to>
      <xdr:col>85</xdr:col>
      <xdr:colOff>177800</xdr:colOff>
      <xdr:row>97</xdr:row>
      <xdr:rowOff>73343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121620</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76395</xdr:rowOff>
    </xdr:from>
    <xdr:to>
      <xdr:col>81</xdr:col>
      <xdr:colOff>101600</xdr:colOff>
      <xdr:row>97</xdr:row>
      <xdr:rowOff>6545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169122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62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65765</xdr:rowOff>
    </xdr:from>
    <xdr:to>
      <xdr:col>76</xdr:col>
      <xdr:colOff>165100</xdr:colOff>
      <xdr:row>94</xdr:row>
      <xdr:rowOff>167365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1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12442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595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140815</xdr:rowOff>
    </xdr:from>
    <xdr:to>
      <xdr:col>72</xdr:col>
      <xdr:colOff>38100</xdr:colOff>
      <xdr:row>94</xdr:row>
      <xdr:rowOff>70965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0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87492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586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124768</xdr:rowOff>
    </xdr:from>
    <xdr:to>
      <xdr:col>67</xdr:col>
      <xdr:colOff>101600</xdr:colOff>
      <xdr:row>95</xdr:row>
      <xdr:rowOff>54918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2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71445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01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84582</xdr:rowOff>
    </xdr:from>
    <xdr:to>
      <xdr:col>116</xdr:col>
      <xdr:colOff>63500</xdr:colOff>
      <xdr:row>38</xdr:row>
      <xdr:rowOff>127762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256782"/>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19431</xdr:rowOff>
    </xdr:from>
    <xdr:to>
      <xdr:col>111</xdr:col>
      <xdr:colOff>177800</xdr:colOff>
      <xdr:row>38</xdr:row>
      <xdr:rowOff>127762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534531"/>
          <a:ext cx="889000" cy="10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19431</xdr:rowOff>
    </xdr:from>
    <xdr:to>
      <xdr:col>107</xdr:col>
      <xdr:colOff>50800</xdr:colOff>
      <xdr:row>38</xdr:row>
      <xdr:rowOff>169418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534531"/>
          <a:ext cx="889000" cy="1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159512</xdr:rowOff>
    </xdr:from>
    <xdr:to>
      <xdr:col>102</xdr:col>
      <xdr:colOff>114300</xdr:colOff>
      <xdr:row>38</xdr:row>
      <xdr:rowOff>169418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7461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33782</xdr:rowOff>
    </xdr:from>
    <xdr:to>
      <xdr:col>116</xdr:col>
      <xdr:colOff>114300</xdr:colOff>
      <xdr:row>36</xdr:row>
      <xdr:rowOff>135382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2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56659</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05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76962</xdr:rowOff>
    </xdr:from>
    <xdr:to>
      <xdr:col>112</xdr:col>
      <xdr:colOff>38100</xdr:colOff>
      <xdr:row>39</xdr:row>
      <xdr:rowOff>7112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169689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684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140081</xdr:rowOff>
    </xdr:from>
    <xdr:to>
      <xdr:col>107</xdr:col>
      <xdr:colOff>101600</xdr:colOff>
      <xdr:row>38</xdr:row>
      <xdr:rowOff>70231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61358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57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118618</xdr:rowOff>
    </xdr:from>
    <xdr:to>
      <xdr:col>102</xdr:col>
      <xdr:colOff>165100</xdr:colOff>
      <xdr:row>39</xdr:row>
      <xdr:rowOff>48768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39895</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108712</xdr:rowOff>
    </xdr:from>
    <xdr:to>
      <xdr:col>98</xdr:col>
      <xdr:colOff>38100</xdr:colOff>
      <xdr:row>39</xdr:row>
      <xdr:rowOff>38862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29989</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135852</xdr:rowOff>
    </xdr:from>
    <xdr:to>
      <xdr:col>116</xdr:col>
      <xdr:colOff>63500</xdr:colOff>
      <xdr:row>59</xdr:row>
      <xdr:rowOff>31344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79952"/>
          <a:ext cx="8382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135852</xdr:rowOff>
    </xdr:from>
    <xdr:to>
      <xdr:col>111</xdr:col>
      <xdr:colOff>177800</xdr:colOff>
      <xdr:row>59</xdr:row>
      <xdr:rowOff>30924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079952"/>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30924</xdr:rowOff>
    </xdr:from>
    <xdr:to>
      <xdr:col>107</xdr:col>
      <xdr:colOff>50800</xdr:colOff>
      <xdr:row>59</xdr:row>
      <xdr:rowOff>31191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4647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25476</xdr:rowOff>
    </xdr:from>
    <xdr:to>
      <xdr:col>102</xdr:col>
      <xdr:colOff>114300</xdr:colOff>
      <xdr:row>59</xdr:row>
      <xdr:rowOff>31191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4102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151994</xdr:rowOff>
    </xdr:from>
    <xdr:to>
      <xdr:col>116</xdr:col>
      <xdr:colOff>114300</xdr:colOff>
      <xdr:row>59</xdr:row>
      <xdr:rowOff>82144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66921</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1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85052</xdr:rowOff>
    </xdr:from>
    <xdr:to>
      <xdr:col>112</xdr:col>
      <xdr:colOff>38100</xdr:colOff>
      <xdr:row>59</xdr:row>
      <xdr:rowOff>15202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2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6329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151574</xdr:rowOff>
    </xdr:from>
    <xdr:to>
      <xdr:col>107</xdr:col>
      <xdr:colOff>101600</xdr:colOff>
      <xdr:row>59</xdr:row>
      <xdr:rowOff>81724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72851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88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151841</xdr:rowOff>
    </xdr:from>
    <xdr:to>
      <xdr:col>102</xdr:col>
      <xdr:colOff>165100</xdr:colOff>
      <xdr:row>59</xdr:row>
      <xdr:rowOff>81991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73118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146126</xdr:rowOff>
    </xdr:from>
    <xdr:to>
      <xdr:col>98</xdr:col>
      <xdr:colOff>38100</xdr:colOff>
      <xdr:row>59</xdr:row>
      <xdr:rowOff>76276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67403</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8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147910</xdr:rowOff>
    </xdr:from>
    <xdr:to>
      <xdr:col>116</xdr:col>
      <xdr:colOff>63500</xdr:colOff>
      <xdr:row>72</xdr:row>
      <xdr:rowOff>159798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492310"/>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147910</xdr:rowOff>
    </xdr:from>
    <xdr:to>
      <xdr:col>111</xdr:col>
      <xdr:colOff>177800</xdr:colOff>
      <xdr:row>73</xdr:row>
      <xdr:rowOff>41231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492310"/>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41231</xdr:rowOff>
    </xdr:from>
    <xdr:to>
      <xdr:col>107</xdr:col>
      <xdr:colOff>50800</xdr:colOff>
      <xdr:row>73</xdr:row>
      <xdr:rowOff>63767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557081"/>
          <a:ext cx="889000" cy="2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63767</xdr:rowOff>
    </xdr:from>
    <xdr:to>
      <xdr:col>102</xdr:col>
      <xdr:colOff>114300</xdr:colOff>
      <xdr:row>73</xdr:row>
      <xdr:rowOff>151720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579617"/>
          <a:ext cx="889000" cy="8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108998</xdr:rowOff>
    </xdr:from>
    <xdr:to>
      <xdr:col>116</xdr:col>
      <xdr:colOff>114300</xdr:colOff>
      <xdr:row>73</xdr:row>
      <xdr:rowOff>39148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4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131875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30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97110</xdr:rowOff>
    </xdr:from>
    <xdr:to>
      <xdr:col>112</xdr:col>
      <xdr:colOff>38100</xdr:colOff>
      <xdr:row>73</xdr:row>
      <xdr:rowOff>27260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4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43787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2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161881</xdr:rowOff>
    </xdr:from>
    <xdr:to>
      <xdr:col>107</xdr:col>
      <xdr:colOff>101600</xdr:colOff>
      <xdr:row>73</xdr:row>
      <xdr:rowOff>92031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5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108558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28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12967</xdr:rowOff>
    </xdr:from>
    <xdr:to>
      <xdr:col>102</xdr:col>
      <xdr:colOff>165100</xdr:colOff>
      <xdr:row>73</xdr:row>
      <xdr:rowOff>114567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5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131094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3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100920</xdr:rowOff>
    </xdr:from>
    <xdr:to>
      <xdr:col>98</xdr:col>
      <xdr:colOff>38100</xdr:colOff>
      <xdr:row>74</xdr:row>
      <xdr:rowOff>31070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6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47597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3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住民一人当たりコストについては、本市の人口が減少傾向にあることから、数値が高くなる傾向にある。</a:t>
          </a:r>
        </a:p>
        <a:p>
          <a:r>
            <a:rPr kumimoji="1" lang="ja-JP" altLang="en-US" sz="1300">
              <a:latin typeface="ＭＳ Ｐゴシック" panose="020B0600070205080204" pitchFamily="50" charset="-128"/>
              <a:ea typeface="ＭＳ Ｐゴシック" panose="020B0600070205080204" pitchFamily="50" charset="-128"/>
            </a:rPr>
            <a:t>　類似団体平均と比べて特に差が見られるのは、人件費、物件費、公債費、繰出金である。人件費については、合併後、定員適正化計画に基づき職員数の削減に取り組んでいるが、分庁舎方式や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民局等の設置、複数の同種施設の存続等、本市の組織体制や施策により、職員数が類似団体の職員数を大きく上回っている状況であり、類似団体平均を上回っている。物件費についても、合併により保有する公共施設が多いことなどから、類似団体平均と比べ高止まりしている。公債費については、合併以前の市債償還に加え、合併後の大型普通建設事業の市債償還が始まっていることもあり、類似団体平均に比べ高い水準で推移している。繰出金についても、公共下水道事業など公営企業会計への繰出金が増加していることから、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引き続き、職員管理計画の遂行、公共施設の見直し、公債費の適正管理及び事務事業の合理化など、歳出抑制に取り組み、持続可能な行財政運営に努めていく。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55,109
54,620
501.44
35,391,660
34,242,437
754,283
20,081,573
39,217,931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167132</xdr:rowOff>
    </xdr:from>
    <xdr:to>
      <xdr:col>24</xdr:col>
      <xdr:colOff>63500</xdr:colOff>
      <xdr:row>33</xdr:row>
      <xdr:rowOff>11227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53532"/>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11227</xdr:rowOff>
    </xdr:from>
    <xdr:to>
      <xdr:col>19</xdr:col>
      <xdr:colOff>177800</xdr:colOff>
      <xdr:row>33</xdr:row>
      <xdr:rowOff>34087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690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26772</xdr:rowOff>
    </xdr:from>
    <xdr:to>
      <xdr:col>15</xdr:col>
      <xdr:colOff>50800</xdr:colOff>
      <xdr:row>33</xdr:row>
      <xdr:rowOff>34087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513172"/>
          <a:ext cx="889000" cy="1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26772</xdr:rowOff>
    </xdr:from>
    <xdr:to>
      <xdr:col>10</xdr:col>
      <xdr:colOff>114300</xdr:colOff>
      <xdr:row>33</xdr:row>
      <xdr:rowOff>14427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513172"/>
          <a:ext cx="8890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116332</xdr:rowOff>
    </xdr:from>
    <xdr:to>
      <xdr:col>24</xdr:col>
      <xdr:colOff>114300</xdr:colOff>
      <xdr:row>33</xdr:row>
      <xdr:rowOff>46482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139209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5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131877</xdr:rowOff>
    </xdr:from>
    <xdr:to>
      <xdr:col>20</xdr:col>
      <xdr:colOff>38100</xdr:colOff>
      <xdr:row>33</xdr:row>
      <xdr:rowOff>62027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78554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154737</xdr:rowOff>
    </xdr:from>
    <xdr:to>
      <xdr:col>15</xdr:col>
      <xdr:colOff>101600</xdr:colOff>
      <xdr:row>33</xdr:row>
      <xdr:rowOff>84887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101414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147422</xdr:rowOff>
    </xdr:from>
    <xdr:to>
      <xdr:col>10</xdr:col>
      <xdr:colOff>165100</xdr:colOff>
      <xdr:row>32</xdr:row>
      <xdr:rowOff>77572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94099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3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135077</xdr:rowOff>
    </xdr:from>
    <xdr:to>
      <xdr:col>6</xdr:col>
      <xdr:colOff>38100</xdr:colOff>
      <xdr:row>33</xdr:row>
      <xdr:rowOff>65227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81754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9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82485</xdr:rowOff>
    </xdr:from>
    <xdr:to>
      <xdr:col>24</xdr:col>
      <xdr:colOff>63500</xdr:colOff>
      <xdr:row>56</xdr:row>
      <xdr:rowOff>119028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83685"/>
          <a:ext cx="838200" cy="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116078</xdr:rowOff>
    </xdr:from>
    <xdr:to>
      <xdr:col>19</xdr:col>
      <xdr:colOff>177800</xdr:colOff>
      <xdr:row>56</xdr:row>
      <xdr:rowOff>119028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545828"/>
          <a:ext cx="889000" cy="17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37875</xdr:rowOff>
    </xdr:from>
    <xdr:to>
      <xdr:col>15</xdr:col>
      <xdr:colOff>50800</xdr:colOff>
      <xdr:row>55</xdr:row>
      <xdr:rowOff>116078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467625"/>
          <a:ext cx="889000" cy="7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37875</xdr:rowOff>
    </xdr:from>
    <xdr:to>
      <xdr:col>10</xdr:col>
      <xdr:colOff>114300</xdr:colOff>
      <xdr:row>56</xdr:row>
      <xdr:rowOff>23495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467625"/>
          <a:ext cx="889000" cy="15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31685</xdr:rowOff>
    </xdr:from>
    <xdr:to>
      <xdr:col>24</xdr:col>
      <xdr:colOff>114300</xdr:colOff>
      <xdr:row>56</xdr:row>
      <xdr:rowOff>133285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54562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8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68228</xdr:rowOff>
    </xdr:from>
    <xdr:to>
      <xdr:col>20</xdr:col>
      <xdr:colOff>38100</xdr:colOff>
      <xdr:row>56</xdr:row>
      <xdr:rowOff>169828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6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14905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4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65278</xdr:rowOff>
    </xdr:from>
    <xdr:to>
      <xdr:col>15</xdr:col>
      <xdr:colOff>101600</xdr:colOff>
      <xdr:row>55</xdr:row>
      <xdr:rowOff>166878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11955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2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158525</xdr:rowOff>
    </xdr:from>
    <xdr:to>
      <xdr:col>10</xdr:col>
      <xdr:colOff>165100</xdr:colOff>
      <xdr:row>55</xdr:row>
      <xdr:rowOff>88675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1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105202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19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144145</xdr:rowOff>
    </xdr:from>
    <xdr:to>
      <xdr:col>6</xdr:col>
      <xdr:colOff>38100</xdr:colOff>
      <xdr:row>56</xdr:row>
      <xdr:rowOff>74295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90822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3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57328</xdr:rowOff>
    </xdr:from>
    <xdr:to>
      <xdr:col>24</xdr:col>
      <xdr:colOff>63500</xdr:colOff>
      <xdr:row>75</xdr:row>
      <xdr:rowOff>107252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16078"/>
          <a:ext cx="83820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107252</xdr:rowOff>
    </xdr:from>
    <xdr:to>
      <xdr:col>19</xdr:col>
      <xdr:colOff>177800</xdr:colOff>
      <xdr:row>75</xdr:row>
      <xdr:rowOff>112433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66002"/>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112433</xdr:rowOff>
    </xdr:from>
    <xdr:to>
      <xdr:col>15</xdr:col>
      <xdr:colOff>50800</xdr:colOff>
      <xdr:row>76</xdr:row>
      <xdr:rowOff>13322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71183"/>
          <a:ext cx="889000" cy="7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165316</xdr:rowOff>
    </xdr:from>
    <xdr:to>
      <xdr:col>10</xdr:col>
      <xdr:colOff>114300</xdr:colOff>
      <xdr:row>76</xdr:row>
      <xdr:rowOff>13322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681166"/>
          <a:ext cx="889000" cy="3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6528</xdr:rowOff>
    </xdr:from>
    <xdr:to>
      <xdr:col>24</xdr:col>
      <xdr:colOff>114300</xdr:colOff>
      <xdr:row>75</xdr:row>
      <xdr:rowOff>108128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29405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1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56452</xdr:rowOff>
    </xdr:from>
    <xdr:to>
      <xdr:col>20</xdr:col>
      <xdr:colOff>38100</xdr:colOff>
      <xdr:row>75</xdr:row>
      <xdr:rowOff>158052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3129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9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61633</xdr:rowOff>
    </xdr:from>
    <xdr:to>
      <xdr:col>15</xdr:col>
      <xdr:colOff>101600</xdr:colOff>
      <xdr:row>75</xdr:row>
      <xdr:rowOff>163233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8310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9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133972</xdr:rowOff>
    </xdr:from>
    <xdr:to>
      <xdr:col>10</xdr:col>
      <xdr:colOff>165100</xdr:colOff>
      <xdr:row>76</xdr:row>
      <xdr:rowOff>64123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92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55249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8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114516</xdr:rowOff>
    </xdr:from>
    <xdr:to>
      <xdr:col>6</xdr:col>
      <xdr:colOff>38100</xdr:colOff>
      <xdr:row>74</xdr:row>
      <xdr:rowOff>44666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6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61193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40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21589</xdr:rowOff>
    </xdr:from>
    <xdr:to>
      <xdr:col>24</xdr:col>
      <xdr:colOff>63500</xdr:colOff>
      <xdr:row>93</xdr:row>
      <xdr:rowOff>164598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794989"/>
          <a:ext cx="838200" cy="3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164598</xdr:rowOff>
    </xdr:from>
    <xdr:to>
      <xdr:col>19</xdr:col>
      <xdr:colOff>177800</xdr:colOff>
      <xdr:row>94</xdr:row>
      <xdr:rowOff>18599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109448"/>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171190</xdr:rowOff>
    </xdr:from>
    <xdr:to>
      <xdr:col>15</xdr:col>
      <xdr:colOff>50800</xdr:colOff>
      <xdr:row>94</xdr:row>
      <xdr:rowOff>18599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116040"/>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128708</xdr:rowOff>
    </xdr:from>
    <xdr:to>
      <xdr:col>10</xdr:col>
      <xdr:colOff>114300</xdr:colOff>
      <xdr:row>93</xdr:row>
      <xdr:rowOff>171190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5902108"/>
          <a:ext cx="889000" cy="2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142239</xdr:rowOff>
    </xdr:from>
    <xdr:to>
      <xdr:col>24</xdr:col>
      <xdr:colOff>114300</xdr:colOff>
      <xdr:row>92</xdr:row>
      <xdr:rowOff>72389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74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165116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59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113798</xdr:rowOff>
    </xdr:from>
    <xdr:to>
      <xdr:col>20</xdr:col>
      <xdr:colOff>38100</xdr:colOff>
      <xdr:row>94</xdr:row>
      <xdr:rowOff>43948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0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60475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83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139249</xdr:rowOff>
    </xdr:from>
    <xdr:to>
      <xdr:col>15</xdr:col>
      <xdr:colOff>101600</xdr:colOff>
      <xdr:row>94</xdr:row>
      <xdr:rowOff>69399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0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85926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8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120390</xdr:rowOff>
    </xdr:from>
    <xdr:to>
      <xdr:col>10</xdr:col>
      <xdr:colOff>165100</xdr:colOff>
      <xdr:row>94</xdr:row>
      <xdr:rowOff>50540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0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67067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8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77908</xdr:rowOff>
    </xdr:from>
    <xdr:to>
      <xdr:col>6</xdr:col>
      <xdr:colOff>38100</xdr:colOff>
      <xdr:row>93</xdr:row>
      <xdr:rowOff>8058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8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24585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6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136271</xdr:rowOff>
    </xdr:from>
    <xdr:to>
      <xdr:col>55</xdr:col>
      <xdr:colOff>0</xdr:colOff>
      <xdr:row>38</xdr:row>
      <xdr:rowOff>12446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7992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12446</xdr:rowOff>
    </xdr:from>
    <xdr:to>
      <xdr:col>50</xdr:col>
      <xdr:colOff>114300</xdr:colOff>
      <xdr:row>38</xdr:row>
      <xdr:rowOff>21209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2754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142367</xdr:rowOff>
    </xdr:from>
    <xdr:to>
      <xdr:col>45</xdr:col>
      <xdr:colOff>177800</xdr:colOff>
      <xdr:row>38</xdr:row>
      <xdr:rowOff>21209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86017"/>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119507</xdr:rowOff>
    </xdr:from>
    <xdr:to>
      <xdr:col>41</xdr:col>
      <xdr:colOff>50800</xdr:colOff>
      <xdr:row>37</xdr:row>
      <xdr:rowOff>142367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120257"/>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85471</xdr:rowOff>
    </xdr:from>
    <xdr:to>
      <xdr:col>55</xdr:col>
      <xdr:colOff>50800</xdr:colOff>
      <xdr:row>38</xdr:row>
      <xdr:rowOff>15621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63898</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07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133096</xdr:rowOff>
    </xdr:from>
    <xdr:to>
      <xdr:col>50</xdr:col>
      <xdr:colOff>165100</xdr:colOff>
      <xdr:row>38</xdr:row>
      <xdr:rowOff>63246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54373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141859</xdr:rowOff>
    </xdr:from>
    <xdr:to>
      <xdr:col>46</xdr:col>
      <xdr:colOff>38100</xdr:colOff>
      <xdr:row>38</xdr:row>
      <xdr:rowOff>72010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855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63136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7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91567</xdr:rowOff>
    </xdr:from>
    <xdr:to>
      <xdr:col>41</xdr:col>
      <xdr:colOff>101600</xdr:colOff>
      <xdr:row>38</xdr:row>
      <xdr:rowOff>21717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12844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27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68707</xdr:rowOff>
    </xdr:from>
    <xdr:to>
      <xdr:col>36</xdr:col>
      <xdr:colOff>165100</xdr:colOff>
      <xdr:row>35</xdr:row>
      <xdr:rowOff>170307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0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15384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8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155816</xdr:rowOff>
    </xdr:from>
    <xdr:to>
      <xdr:col>55</xdr:col>
      <xdr:colOff>0</xdr:colOff>
      <xdr:row>56</xdr:row>
      <xdr:rowOff>28315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585566"/>
          <a:ext cx="838200" cy="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155816</xdr:rowOff>
    </xdr:from>
    <xdr:to>
      <xdr:col>50</xdr:col>
      <xdr:colOff>114300</xdr:colOff>
      <xdr:row>56</xdr:row>
      <xdr:rowOff>4902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585566"/>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164388</xdr:rowOff>
    </xdr:from>
    <xdr:to>
      <xdr:col>45</xdr:col>
      <xdr:colOff>177800</xdr:colOff>
      <xdr:row>56</xdr:row>
      <xdr:rowOff>4902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594138"/>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164388</xdr:rowOff>
    </xdr:from>
    <xdr:to>
      <xdr:col>41</xdr:col>
      <xdr:colOff>50800</xdr:colOff>
      <xdr:row>56</xdr:row>
      <xdr:rowOff>114840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594138"/>
          <a:ext cx="889000" cy="12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148965</xdr:rowOff>
    </xdr:from>
    <xdr:to>
      <xdr:col>55</xdr:col>
      <xdr:colOff>50800</xdr:colOff>
      <xdr:row>56</xdr:row>
      <xdr:rowOff>79115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392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3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105016</xdr:rowOff>
    </xdr:from>
    <xdr:to>
      <xdr:col>50</xdr:col>
      <xdr:colOff>165100</xdr:colOff>
      <xdr:row>56</xdr:row>
      <xdr:rowOff>35166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51693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125552</xdr:rowOff>
    </xdr:from>
    <xdr:to>
      <xdr:col>46</xdr:col>
      <xdr:colOff>38100</xdr:colOff>
      <xdr:row>56</xdr:row>
      <xdr:rowOff>55702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72229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33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113588</xdr:rowOff>
    </xdr:from>
    <xdr:to>
      <xdr:col>41</xdr:col>
      <xdr:colOff>101600</xdr:colOff>
      <xdr:row>56</xdr:row>
      <xdr:rowOff>43738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5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60265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3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64040</xdr:rowOff>
    </xdr:from>
    <xdr:to>
      <xdr:col>36</xdr:col>
      <xdr:colOff>165100</xdr:colOff>
      <xdr:row>56</xdr:row>
      <xdr:rowOff>165640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10717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94266</xdr:rowOff>
    </xdr:from>
    <xdr:to>
      <xdr:col>55</xdr:col>
      <xdr:colOff>0</xdr:colOff>
      <xdr:row>77</xdr:row>
      <xdr:rowOff>74168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124466"/>
          <a:ext cx="838200" cy="15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6407</xdr:rowOff>
    </xdr:from>
    <xdr:to>
      <xdr:col>50</xdr:col>
      <xdr:colOff>114300</xdr:colOff>
      <xdr:row>76</xdr:row>
      <xdr:rowOff>94266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036607"/>
          <a:ext cx="889000" cy="8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154960</xdr:rowOff>
    </xdr:from>
    <xdr:to>
      <xdr:col>45</xdr:col>
      <xdr:colOff>177800</xdr:colOff>
      <xdr:row>76</xdr:row>
      <xdr:rowOff>6407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013710"/>
          <a:ext cx="889000" cy="2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154960</xdr:rowOff>
    </xdr:from>
    <xdr:to>
      <xdr:col>41</xdr:col>
      <xdr:colOff>50800</xdr:colOff>
      <xdr:row>76</xdr:row>
      <xdr:rowOff>17856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013710"/>
          <a:ext cx="889000" cy="3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23368</xdr:rowOff>
    </xdr:from>
    <xdr:to>
      <xdr:col>55</xdr:col>
      <xdr:colOff>50800</xdr:colOff>
      <xdr:row>77</xdr:row>
      <xdr:rowOff>124968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2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46245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43466</xdr:rowOff>
    </xdr:from>
    <xdr:to>
      <xdr:col>50</xdr:col>
      <xdr:colOff>165100</xdr:colOff>
      <xdr:row>76</xdr:row>
      <xdr:rowOff>145066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161593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127057</xdr:rowOff>
    </xdr:from>
    <xdr:to>
      <xdr:col>46</xdr:col>
      <xdr:colOff>38100</xdr:colOff>
      <xdr:row>76</xdr:row>
      <xdr:rowOff>57207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73734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104159</xdr:rowOff>
    </xdr:from>
    <xdr:to>
      <xdr:col>41</xdr:col>
      <xdr:colOff>101600</xdr:colOff>
      <xdr:row>76</xdr:row>
      <xdr:rowOff>34308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962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50836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73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138506</xdr:rowOff>
    </xdr:from>
    <xdr:to>
      <xdr:col>36</xdr:col>
      <xdr:colOff>165100</xdr:colOff>
      <xdr:row>76</xdr:row>
      <xdr:rowOff>68656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9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85183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7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4026</xdr:rowOff>
    </xdr:from>
    <xdr:to>
      <xdr:col>55</xdr:col>
      <xdr:colOff>0</xdr:colOff>
      <xdr:row>95</xdr:row>
      <xdr:rowOff>138430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291776"/>
          <a:ext cx="838200" cy="1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4026</xdr:rowOff>
    </xdr:from>
    <xdr:to>
      <xdr:col>50</xdr:col>
      <xdr:colOff>114300</xdr:colOff>
      <xdr:row>95</xdr:row>
      <xdr:rowOff>132372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291776"/>
          <a:ext cx="889000" cy="1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132372</xdr:rowOff>
    </xdr:from>
    <xdr:to>
      <xdr:col>45</xdr:col>
      <xdr:colOff>177800</xdr:colOff>
      <xdr:row>96</xdr:row>
      <xdr:rowOff>2908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20122"/>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2908</xdr:rowOff>
    </xdr:from>
    <xdr:to>
      <xdr:col>41</xdr:col>
      <xdr:colOff>50800</xdr:colOff>
      <xdr:row>96</xdr:row>
      <xdr:rowOff>43180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462108"/>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87630</xdr:rowOff>
    </xdr:from>
    <xdr:to>
      <xdr:col>55</xdr:col>
      <xdr:colOff>50800</xdr:colOff>
      <xdr:row>96</xdr:row>
      <xdr:rowOff>17780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66057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124676</xdr:rowOff>
    </xdr:from>
    <xdr:to>
      <xdr:col>50</xdr:col>
      <xdr:colOff>165100</xdr:colOff>
      <xdr:row>95</xdr:row>
      <xdr:rowOff>54826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71353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81572</xdr:rowOff>
    </xdr:from>
    <xdr:to>
      <xdr:col>46</xdr:col>
      <xdr:colOff>38100</xdr:colOff>
      <xdr:row>96</xdr:row>
      <xdr:rowOff>11722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2849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6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123558</xdr:rowOff>
    </xdr:from>
    <xdr:to>
      <xdr:col>41</xdr:col>
      <xdr:colOff>101600</xdr:colOff>
      <xdr:row>96</xdr:row>
      <xdr:rowOff>53708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1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44835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0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163830</xdr:rowOff>
    </xdr:from>
    <xdr:to>
      <xdr:col>36</xdr:col>
      <xdr:colOff>165100</xdr:colOff>
      <xdr:row>96</xdr:row>
      <xdr:rowOff>93980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85107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54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43368</xdr:rowOff>
    </xdr:from>
    <xdr:to>
      <xdr:col>85</xdr:col>
      <xdr:colOff>127000</xdr:colOff>
      <xdr:row>35</xdr:row>
      <xdr:rowOff>41128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701218"/>
          <a:ext cx="838200" cy="34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33401</xdr:rowOff>
    </xdr:from>
    <xdr:to>
      <xdr:col>81</xdr:col>
      <xdr:colOff>50800</xdr:colOff>
      <xdr:row>35</xdr:row>
      <xdr:rowOff>41128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034151"/>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33401</xdr:rowOff>
    </xdr:from>
    <xdr:to>
      <xdr:col>76</xdr:col>
      <xdr:colOff>114300</xdr:colOff>
      <xdr:row>36</xdr:row>
      <xdr:rowOff>28875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034151"/>
          <a:ext cx="889000" cy="16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29926</xdr:rowOff>
    </xdr:from>
    <xdr:to>
      <xdr:col>71</xdr:col>
      <xdr:colOff>177800</xdr:colOff>
      <xdr:row>36</xdr:row>
      <xdr:rowOff>28875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516326"/>
          <a:ext cx="889000" cy="68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164018</xdr:rowOff>
    </xdr:from>
    <xdr:to>
      <xdr:col>85</xdr:col>
      <xdr:colOff>177800</xdr:colOff>
      <xdr:row>33</xdr:row>
      <xdr:rowOff>94168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6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15445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161778</xdr:rowOff>
    </xdr:from>
    <xdr:to>
      <xdr:col>81</xdr:col>
      <xdr:colOff>101600</xdr:colOff>
      <xdr:row>35</xdr:row>
      <xdr:rowOff>91928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9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108455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7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154051</xdr:rowOff>
    </xdr:from>
    <xdr:to>
      <xdr:col>76</xdr:col>
      <xdr:colOff>165100</xdr:colOff>
      <xdr:row>35</xdr:row>
      <xdr:rowOff>84201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100728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7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149525</xdr:rowOff>
    </xdr:from>
    <xdr:to>
      <xdr:col>72</xdr:col>
      <xdr:colOff>38100</xdr:colOff>
      <xdr:row>36</xdr:row>
      <xdr:rowOff>79675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70802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150576</xdr:rowOff>
    </xdr:from>
    <xdr:to>
      <xdr:col>67</xdr:col>
      <xdr:colOff>101600</xdr:colOff>
      <xdr:row>32</xdr:row>
      <xdr:rowOff>80726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4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97253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24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22085</xdr:rowOff>
    </xdr:from>
    <xdr:to>
      <xdr:col>85</xdr:col>
      <xdr:colOff>127000</xdr:colOff>
      <xdr:row>56</xdr:row>
      <xdr:rowOff>50718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451835"/>
          <a:ext cx="838200" cy="20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22085</xdr:rowOff>
    </xdr:from>
    <xdr:to>
      <xdr:col>81</xdr:col>
      <xdr:colOff>50800</xdr:colOff>
      <xdr:row>56</xdr:row>
      <xdr:rowOff>21380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451835"/>
          <a:ext cx="889000" cy="17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67672</xdr:rowOff>
    </xdr:from>
    <xdr:to>
      <xdr:col>76</xdr:col>
      <xdr:colOff>114300</xdr:colOff>
      <xdr:row>56</xdr:row>
      <xdr:rowOff>21380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497422"/>
          <a:ext cx="8890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138709</xdr:rowOff>
    </xdr:from>
    <xdr:to>
      <xdr:col>71</xdr:col>
      <xdr:colOff>177800</xdr:colOff>
      <xdr:row>55</xdr:row>
      <xdr:rowOff>67672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225559"/>
          <a:ext cx="889000" cy="27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171368</xdr:rowOff>
    </xdr:from>
    <xdr:to>
      <xdr:col>85</xdr:col>
      <xdr:colOff>177800</xdr:colOff>
      <xdr:row>56</xdr:row>
      <xdr:rowOff>101518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0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149795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7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142735</xdr:rowOff>
    </xdr:from>
    <xdr:to>
      <xdr:col>81</xdr:col>
      <xdr:colOff>101600</xdr:colOff>
      <xdr:row>55</xdr:row>
      <xdr:rowOff>72885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89412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17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142030</xdr:rowOff>
    </xdr:from>
    <xdr:to>
      <xdr:col>76</xdr:col>
      <xdr:colOff>165100</xdr:colOff>
      <xdr:row>56</xdr:row>
      <xdr:rowOff>72180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63307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6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16872</xdr:rowOff>
    </xdr:from>
    <xdr:to>
      <xdr:col>72</xdr:col>
      <xdr:colOff>38100</xdr:colOff>
      <xdr:row>55</xdr:row>
      <xdr:rowOff>118472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4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134999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22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87909</xdr:rowOff>
    </xdr:from>
    <xdr:to>
      <xdr:col>67</xdr:col>
      <xdr:colOff>101600</xdr:colOff>
      <xdr:row>54</xdr:row>
      <xdr:rowOff>18059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1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34586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89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64901</xdr:rowOff>
    </xdr:from>
    <xdr:to>
      <xdr:col>85</xdr:col>
      <xdr:colOff>127000</xdr:colOff>
      <xdr:row>78</xdr:row>
      <xdr:rowOff>42838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266551"/>
          <a:ext cx="838200" cy="14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42838</xdr:rowOff>
    </xdr:from>
    <xdr:to>
      <xdr:col>81</xdr:col>
      <xdr:colOff>50800</xdr:colOff>
      <xdr:row>78</xdr:row>
      <xdr:rowOff>126285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15938"/>
          <a:ext cx="889000" cy="8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126285</xdr:rowOff>
    </xdr:from>
    <xdr:to>
      <xdr:col>76</xdr:col>
      <xdr:colOff>114300</xdr:colOff>
      <xdr:row>78</xdr:row>
      <xdr:rowOff>132367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99385"/>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79716</xdr:rowOff>
    </xdr:from>
    <xdr:to>
      <xdr:col>71</xdr:col>
      <xdr:colOff>177800</xdr:colOff>
      <xdr:row>78</xdr:row>
      <xdr:rowOff>132367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52816"/>
          <a:ext cx="889000" cy="5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146011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14101</xdr:rowOff>
    </xdr:from>
    <xdr:to>
      <xdr:col>85</xdr:col>
      <xdr:colOff>177800</xdr:colOff>
      <xdr:row>77</xdr:row>
      <xdr:rowOff>115701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2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36978</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06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163488</xdr:rowOff>
    </xdr:from>
    <xdr:to>
      <xdr:col>81</xdr:col>
      <xdr:colOff>101600</xdr:colOff>
      <xdr:row>78</xdr:row>
      <xdr:rowOff>93638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110165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14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75485</xdr:rowOff>
    </xdr:from>
    <xdr:to>
      <xdr:col>76</xdr:col>
      <xdr:colOff>165100</xdr:colOff>
      <xdr:row>79</xdr:row>
      <xdr:rowOff>5635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168212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81567</xdr:rowOff>
    </xdr:from>
    <xdr:to>
      <xdr:col>72</xdr:col>
      <xdr:colOff>38100</xdr:colOff>
      <xdr:row>79</xdr:row>
      <xdr:rowOff>11717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2844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47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28916</xdr:rowOff>
    </xdr:from>
    <xdr:to>
      <xdr:col>67</xdr:col>
      <xdr:colOff>101600</xdr:colOff>
      <xdr:row>78</xdr:row>
      <xdr:rowOff>130516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147043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17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162280</xdr:rowOff>
    </xdr:from>
    <xdr:to>
      <xdr:col>85</xdr:col>
      <xdr:colOff>127000</xdr:colOff>
      <xdr:row>93</xdr:row>
      <xdr:rowOff>29896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5935680"/>
          <a:ext cx="838200" cy="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29896</xdr:rowOff>
    </xdr:from>
    <xdr:to>
      <xdr:col>81</xdr:col>
      <xdr:colOff>50800</xdr:colOff>
      <xdr:row>93</xdr:row>
      <xdr:rowOff>89522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5974746"/>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26569</xdr:rowOff>
    </xdr:from>
    <xdr:to>
      <xdr:col>76</xdr:col>
      <xdr:colOff>114300</xdr:colOff>
      <xdr:row>93</xdr:row>
      <xdr:rowOff>89522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5971419"/>
          <a:ext cx="889000" cy="6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26569</xdr:rowOff>
    </xdr:from>
    <xdr:to>
      <xdr:col>71</xdr:col>
      <xdr:colOff>177800</xdr:colOff>
      <xdr:row>93</xdr:row>
      <xdr:rowOff>56566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5971419"/>
          <a:ext cx="889000" cy="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111480</xdr:rowOff>
    </xdr:from>
    <xdr:to>
      <xdr:col>85</xdr:col>
      <xdr:colOff>177800</xdr:colOff>
      <xdr:row>93</xdr:row>
      <xdr:rowOff>41630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8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134357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150546</xdr:rowOff>
    </xdr:from>
    <xdr:to>
      <xdr:col>81</xdr:col>
      <xdr:colOff>101600</xdr:colOff>
      <xdr:row>93</xdr:row>
      <xdr:rowOff>80696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92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97223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69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38722</xdr:rowOff>
    </xdr:from>
    <xdr:to>
      <xdr:col>76</xdr:col>
      <xdr:colOff>165100</xdr:colOff>
      <xdr:row>93</xdr:row>
      <xdr:rowOff>140322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9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156849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7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147219</xdr:rowOff>
    </xdr:from>
    <xdr:to>
      <xdr:col>72</xdr:col>
      <xdr:colOff>38100</xdr:colOff>
      <xdr:row>93</xdr:row>
      <xdr:rowOff>77369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9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93896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6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5766</xdr:rowOff>
    </xdr:from>
    <xdr:to>
      <xdr:col>67</xdr:col>
      <xdr:colOff>101600</xdr:colOff>
      <xdr:row>93</xdr:row>
      <xdr:rowOff>107366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95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123893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7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住民一人当たりコストについては、本市の人口が減少傾向にあることから、数値が高くなる傾向にある。</a:t>
          </a:r>
        </a:p>
        <a:p>
          <a:r>
            <a:rPr kumimoji="1" lang="ja-JP" altLang="en-US" sz="1300">
              <a:latin typeface="ＭＳ Ｐゴシック" panose="020B0600070205080204" pitchFamily="50" charset="-128"/>
              <a:ea typeface="ＭＳ Ｐゴシック" panose="020B0600070205080204" pitchFamily="50" charset="-128"/>
            </a:rPr>
            <a:t>　類似団体平均と比べて特に差が見られるのは、議会費、衛生費、消防費、公債費である。議会費については、人口一人当たりの議員数が多いことが主な要因である。衛生費については、病院事業や水道事業への繰出金が増加傾向にあることに加え、清掃費が多いことが挙げられる。消防費については、防災行政無線デジタル化工事などの事業を実施したことから、類似団体平均を上回っている。公債費については、合併以前の市債償還に加え、合併後の大型普通建設事業の市債償還が始まっていることもあり、類似団体平均に比べ高い水準で推移している。</a:t>
          </a:r>
        </a:p>
        <a:p>
          <a:r>
            <a:rPr kumimoji="1" lang="ja-JP" altLang="en-US" sz="1300">
              <a:latin typeface="ＭＳ Ｐゴシック" panose="020B0600070205080204" pitchFamily="50" charset="-128"/>
              <a:ea typeface="ＭＳ Ｐゴシック" panose="020B0600070205080204" pitchFamily="50" charset="-128"/>
            </a:rPr>
            <a:t>　引き続き、公共施設の合理化、公債費の適正管理及び事務事業の最適化など、歳出抑制に取り組み、持続可能な行財政運営に努めていく。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年度は積み立てることができたため、前年度に比べ</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％増加した。</a:t>
          </a:r>
        </a:p>
        <a:p>
          <a:r>
            <a:rPr kumimoji="1" lang="ja-JP" altLang="en-US" sz="1400">
              <a:latin typeface="ＭＳ ゴシック" pitchFamily="49" charset="-128"/>
              <a:ea typeface="ＭＳ ゴシック" pitchFamily="49" charset="-128"/>
            </a:rPr>
            <a:t>　実質収支額は、災害復旧事業を最優先とした事業の実施及び財源の確保などの結果、約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千万円となり</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％増加した。</a:t>
          </a:r>
        </a:p>
        <a:p>
          <a:r>
            <a:rPr kumimoji="1" lang="ja-JP" altLang="en-US" sz="1400">
              <a:latin typeface="ＭＳ ゴシック" pitchFamily="49" charset="-128"/>
              <a:ea typeface="ＭＳ ゴシック" pitchFamily="49" charset="-128"/>
            </a:rPr>
            <a:t>　実質単年度収支は、財政調整基金への積み立てができたことにより、約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憶</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千万円となり、</a:t>
          </a:r>
          <a:r>
            <a:rPr kumimoji="1" lang="en-US" altLang="ja-JP" sz="1400">
              <a:latin typeface="ＭＳ ゴシック" pitchFamily="49" charset="-128"/>
              <a:ea typeface="ＭＳ ゴシック" pitchFamily="49" charset="-128"/>
            </a:rPr>
            <a:t>7.33</a:t>
          </a:r>
          <a:r>
            <a:rPr kumimoji="1" lang="ja-JP" altLang="en-US" sz="1400">
              <a:latin typeface="ＭＳ ゴシック" pitchFamily="49" charset="-128"/>
              <a:ea typeface="ＭＳ ゴシック" pitchFamily="49" charset="-128"/>
            </a:rPr>
            <a:t>％増加し、黒字となった。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年度においても黒字となったが、病院事業会計の実質収支額（剰余額）は赤字となった。</a:t>
          </a:r>
        </a:p>
        <a:p>
          <a:r>
            <a:rPr kumimoji="1" lang="ja-JP" altLang="en-US" sz="1400">
              <a:latin typeface="ＭＳ ゴシック" pitchFamily="49" charset="-128"/>
              <a:ea typeface="ＭＳ ゴシック" pitchFamily="49" charset="-128"/>
            </a:rPr>
            <a:t>　前年度と比べ、一般会計、国民健康保険事業特別会計、簡易水道事業特別会計等で実質収支額（剰余額）が増加しているが、病院事業会計、介護保険事業特別会計、工業用地造成事業特別会計等では減少しており、全体では△</a:t>
          </a:r>
          <a:r>
            <a:rPr kumimoji="1" lang="en-US" altLang="ja-JP" sz="1400">
              <a:latin typeface="ＭＳ ゴシック" pitchFamily="49" charset="-128"/>
              <a:ea typeface="ＭＳ ゴシック" pitchFamily="49" charset="-128"/>
            </a:rPr>
            <a:t>11.93</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一般会計においては、災害復旧事業を最優先とした事業の実施及び財源の確保などから、実質収支額が増加している。</a:t>
          </a:r>
        </a:p>
        <a:p>
          <a:r>
            <a:rPr kumimoji="1" lang="ja-JP" altLang="en-US" sz="1400">
              <a:latin typeface="ＭＳ ゴシック" pitchFamily="49" charset="-128"/>
              <a:ea typeface="ＭＳ ゴシック" pitchFamily="49" charset="-128"/>
            </a:rPr>
            <a:t>　公共下水道事業会計等においては、整備途上のためハード整備により公債費が増加しており、今後も一般会計からの多額の繰入金が必要となることが懸念されていることから、料金見直しも視野に入れた持続可能な財政運営に努めていく必要がある。</a:t>
          </a:r>
        </a:p>
        <a:p>
          <a:r>
            <a:rPr kumimoji="1" lang="ja-JP" altLang="en-US" sz="1400">
              <a:latin typeface="ＭＳ ゴシック" pitchFamily="49" charset="-128"/>
              <a:ea typeface="ＭＳ ゴシック" pitchFamily="49" charset="-128"/>
            </a:rPr>
            <a:t>　病院事業会計においては、常勤医師の減少による営業収益の減少などにより実質収支額が大幅に減少し、赤字となった。</a:t>
          </a:r>
        </a:p>
        <a:p>
          <a:r>
            <a:rPr kumimoji="1" lang="ja-JP" altLang="en-US" sz="1400">
              <a:latin typeface="ＭＳ ゴシック" pitchFamily="49" charset="-128"/>
              <a:ea typeface="ＭＳ ゴシック" pitchFamily="49" charset="-128"/>
            </a:rPr>
            <a:t>　全会計が黒字となるように、歳入確保と歳出抑制に努め、健全な行財政運営を維持していく必要がある。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実質公債費比率の分子を構成する元利償還金は、学校空調化に係る施設整備事業など大型普通建設事業の市債償還が始まったことから増加した。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等が市債を財源としたハード整備の途上にあり、下水道等特別会計に対する繰入金は今後も増加する見込みであり、料金見直しも検討しながら、持続可能な会計運営が行える規模での事業執行に努めていく必要がある。</a:t>
          </a:r>
        </a:p>
        <a:p>
          <a:r>
            <a:rPr kumimoji="1" lang="ja-JP" altLang="en-US" sz="1400">
              <a:latin typeface="ＭＳ ゴシック" pitchFamily="49" charset="-128"/>
              <a:ea typeface="ＭＳ ゴシック" pitchFamily="49" charset="-128"/>
            </a:rPr>
            <a:t>　また、一般会計等の元利償還金は、今後も大型普通建設事業などの市債償還が始まってくるが、合併特例債等の交付税算入率の高い市債を活用しており、実質公債費比率の分子は概ね横ばいで推移していくもの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を構成する将来負担額は、概ね横ばいで推移している。合併前に借り入れた市債の償還が終了してきてはいるが、あわせて合併後の大型普通建設事業等の償還が始まってきており、市債現在高は大きく減少していない。また、下水道事業が整備途上のため、市債を財源としたハード整備を行っており、公営企業債繰入見込額は、今後も増加するものと見込まれ、持続可能な財政運営に努めていく必要がある。</a:t>
          </a:r>
        </a:p>
        <a:p>
          <a:r>
            <a:rPr kumimoji="1" lang="ja-JP" altLang="en-US" sz="1400">
              <a:latin typeface="ＭＳ ゴシック" pitchFamily="49" charset="-128"/>
              <a:ea typeface="ＭＳ ゴシック" pitchFamily="49" charset="-128"/>
            </a:rPr>
            <a:t>　充当可能財源等については、基準財政需要額算入見込額が減少したが、概ね横ばいで推移した。</a:t>
          </a:r>
        </a:p>
        <a:p>
          <a:r>
            <a:rPr kumimoji="1" lang="ja-JP" altLang="en-US" sz="1400">
              <a:latin typeface="ＭＳ ゴシック" pitchFamily="49" charset="-128"/>
              <a:ea typeface="ＭＳ ゴシック" pitchFamily="49" charset="-128"/>
            </a:rPr>
            <a:t>　普通交付税の合併逓減措置の終了による、標準財政規模の減少が見込まれるが、基準財政需要額算入見込額に反映される合併特例債等の有利な市債を活用しながら、引き続き公債費の適正管理を行い、将来負担比率の減少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京都府京丹後市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・過疎地域振興基金に約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億円の積立てなどを行った一方、地域振興基金を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千万円、合併特例措置逓減対策準備基金を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千万円取り崩したことなどから、基金全体としては、前年度から約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が減少する中で、将来の財源を確保、また、急な災害等が発生した場合の財源も一定確保しておく必要があることから、今後も特別交付税などの歳入状況や歳出での不用額等により、各種基金残高を増やす調整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・合併特例措置逓減対策準備基金については、普通交付税合併特例措置の逓減及び終了に対応するため、必要な財源を準備するもの。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・地域振興基金については、地方創生、まちづくり推進、市民の連帯の強化及び均衡ある地域振興に資する事業に充当するもの。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・過疎地域振興基金については、市の過疎地域における集落の維持及び活性化の実現を図る事業を促進するもの。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・再編交付金事業基金については、国の再編交付金を財源として積立て、駐留軍等の再編による住民生活の安定に及ぼす影響の増加に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配慮し、住民生活の利便性の向上や産業振興など地域の一体的な発展に寄与する事業に充当するもの。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・韓哲･まちづくり夢基金については、韓昌祐（ハンチャンウ）氏から受けた寄附金を積立て、本市の教育、文化、芸術又はスポーツの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振興、地域経済活性化や、まちづくりにつながる人材育成に資する事業に充当するもの。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千万円の取り崩しを行い、合併特例措置逓減対策準備基金については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千万円の取り崩しを行ったことなどから、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全体の残高は減少した。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・合併特例措置逓減対策準備基金については、令和元年度以降も計画的に取り崩す予定。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・過疎地域振興基金については、令和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年度以降に取り崩す予定。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・どの基金も目的に沿って有効に活用していくとともに、可能なものは積立てを行い、一定の残高を確保していく。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億円の積み立てを行ったため、前年度と比べ残高が増加した。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・急な災害等が発生した場合の財政需要への対応や先の収入減少に備え、毎年度積み立てを行い、一定の残高を確保していく。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・取り崩しを行わなかったため、横ばいで推移した。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・今後も大型の普通建設事業等による市債償還が始まり、市債償還額は高い水準で推移する見込みであることから、積み立てを行う努力をし、一定の残高を確保していく。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76628B4-8DB7-4C67-88E6-CBDC2056FE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8497590-B65C-43B2-807E-B30212846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4EA5664-DBB8-44B1-A9D6-CAED3D4DC80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8A303A4-D486-45AD-A2F3-EE75065C52E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5CD74D4-3506-4CB5-9B77-209A1A5B54B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2201F42-7180-4BE6-9BC7-F1F3F60B379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20B00B6-9C6C-4C21-959A-BB572BC66F9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388C5D5-F3EA-42F0-983E-E812F8682A3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97BEAA1-9342-405C-808B-DD47CB9AB72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3C32DAD-660F-4179-B278-65B25D131A7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40E93FA-46B3-47E1-8F3A-378A54D39AD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AB17435-12F9-4E2D-9DD6-629D775E0BA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55,109
54,620
501.44
35,391,660
34,242,437
754,283
20,081,573
39,217,931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E6E12C4-5649-4920-BA5B-1FA85A7E923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1A25FF2-B4D0-4457-85D9-2C233EC974A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D69EA8D-F752-408B-B76D-C2D7A2F4F59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AC90301-26D2-4069-8913-AEF60C93987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BA9FF05-52FC-48C6-A0F3-F8BE0F1F213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D846C35-4CC0-44E1-9233-CF6A0F73FE7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743AF1E-2081-48A6-ACB7-0D144F38FF6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F6B84CD-4BC5-4086-9C9F-55ED41C39B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1BB574E-B8E9-4907-BFE7-B4AF2EB5F13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D393E6F-0E66-45EF-8457-B6D38F6F2C8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C5BB103-A1E6-4618-A05C-D1CC90C137F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C96F268-AC31-45F3-8769-C43782E75B9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FE7C1D4-B135-47D3-B7D6-FBB5095D8B3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3CB3CAA-FCD5-4685-9AA9-C271FC96072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CA0DDE3-BF42-4BC3-A1AD-52AB3AAB517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EB4B5C8-C872-4962-98F3-D7C6E8D7F4F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35DD94A-A3C9-467C-AA0B-312E30C6111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CA8E0413-A993-4380-B277-23F455BE12E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D6057FE4-6BE1-4145-BD70-6C433B077705}"/>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45A86172-07BF-41B4-804D-6AAA9B00212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1C0B065A-3EFA-4385-BD02-DAEBE1CFF012}"/>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55C363D9-1C22-4412-BDDD-B7633E031B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74066BEC-6BA8-429E-9379-3D58247BFBE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81F8B5C4-4DC0-406E-A0EF-CE15F9E44863}"/>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6D54A624-2AD5-4D86-8DF7-9287D6D85EE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6368691D-883F-47CD-A247-BF005208DFE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BD6675C1-D1E2-4871-B589-E47CFEA6096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4FDA8FA4-F013-49B8-B596-B0A4F7B19B7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E2A79ECB-9115-4077-91E1-5CE4071DA3F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A6C1D946-DC09-4131-9785-5A3857D314D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3E3ACF34-7B78-4FEE-B8A4-E31D5A4224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5E5155D-E517-4B98-87F9-A6F5CC8690B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68638DC-3E8F-417A-9B75-BEF15C9EB22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2A031CFB-888A-4751-93DE-9D6D652901F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共施設等総合管理計画に基づき、既存施設の廃止、統合、移譲などを視野に入れた公共施設の整理を計画的に進めるとともに、その効率的・効果的な管理・運営に努めているが、有形固定資産減価償却率は類似団体平均より高く、上昇傾向にある。</a:t>
          </a:r>
        </a:p>
        <a:p>
          <a:r>
            <a:rPr kumimoji="1" lang="ja-JP" altLang="en-US" sz="1200">
              <a:latin typeface="ＭＳ Ｐゴシック" panose="020B0600070205080204" pitchFamily="50" charset="-128"/>
              <a:ea typeface="ＭＳ Ｐゴシック" panose="020B0600070205080204" pitchFamily="50" charset="-128"/>
            </a:rPr>
            <a:t>　引き続き、効率的・効果的な公共施設のマネジメントに努めていく。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E9B9AA3-451E-4B94-84F4-F44F8E31C7E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4326FE6-1D90-4F2B-AB5A-D04A75E1C37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105A1CA-2B0B-4414-BBD8-40FF6E4421D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E297657A-23A9-4BE0-AACF-B9AE8844569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EED0F4F8-4E40-4B21-BECE-F742BB535D8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1A9B362C-7AAD-466B-87E1-DA28A200BD0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1090A723-D552-4F3F-A6BE-E126A56F20B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B4FF55CB-8DC1-4F06-8A22-2F8D5B9F723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39A71194-A767-4F0D-B984-618FD0E1DD8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CA2CF355-9533-46C6-8D15-DA5A8ACD7CF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B5FB6479-EF8F-43A3-B8D8-B78AE41D747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E4B7D3DB-8288-498A-B07C-51FA9DB6375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6EC922D0-C5D3-4F21-84F1-821AFCA2A20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41B6305B-86F4-4ADC-BBFA-ECE32BD2259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57E2C2DA-EA48-4710-AE09-27E2FCF7C37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585E7D7A-07E8-4681-A36C-3CA092EB469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a:extLst>
            <a:ext uri="{FF2B5EF4-FFF2-40B4-BE49-F238E27FC236}">
              <a16:creationId xmlns:a16="http://schemas.microsoft.com/office/drawing/2014/main" id="{D780BB6D-43E0-479F-AE8D-9A40988D6418}"/>
            </a:ext>
          </a:extLst>
        </xdr:cNvPr>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a:extLst>
            <a:ext uri="{FF2B5EF4-FFF2-40B4-BE49-F238E27FC236}">
              <a16:creationId xmlns:a16="http://schemas.microsoft.com/office/drawing/2014/main" id="{D85FC317-7A3C-4FF4-A1C3-3664364F0E7D}"/>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a:extLst>
            <a:ext uri="{FF2B5EF4-FFF2-40B4-BE49-F238E27FC236}">
              <a16:creationId xmlns:a16="http://schemas.microsoft.com/office/drawing/2014/main" id="{E7E2CB42-26AB-449D-BA83-DC319F9C5B24}"/>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a:extLst>
            <a:ext uri="{FF2B5EF4-FFF2-40B4-BE49-F238E27FC236}">
              <a16:creationId xmlns:a16="http://schemas.microsoft.com/office/drawing/2014/main" id="{07241913-8E29-49D9-8926-28F5C425A207}"/>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a:extLst>
            <a:ext uri="{FF2B5EF4-FFF2-40B4-BE49-F238E27FC236}">
              <a16:creationId xmlns:a16="http://schemas.microsoft.com/office/drawing/2014/main" id="{47F96FB7-4824-4366-943B-03D5EC05375B}"/>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a:extLst>
            <a:ext uri="{FF2B5EF4-FFF2-40B4-BE49-F238E27FC236}">
              <a16:creationId xmlns:a16="http://schemas.microsoft.com/office/drawing/2014/main" id="{3B9898BF-06F6-47F3-9702-EE8E921F7048}"/>
            </a:ext>
          </a:extLst>
        </xdr:cNvPr>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B3E02801-3303-4018-974A-945499E43677}"/>
            </a:ext>
          </a:extLst>
        </xdr:cNvPr>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a:extLst>
            <a:ext uri="{FF2B5EF4-FFF2-40B4-BE49-F238E27FC236}">
              <a16:creationId xmlns:a16="http://schemas.microsoft.com/office/drawing/2014/main" id="{7CCBC380-3550-4AE4-8610-CF8E6D27C63A}"/>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a:extLst>
            <a:ext uri="{FF2B5EF4-FFF2-40B4-BE49-F238E27FC236}">
              <a16:creationId xmlns:a16="http://schemas.microsoft.com/office/drawing/2014/main" id="{0BF1E1F8-2E4F-4148-BA1A-6DFA7058A29D}"/>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a:extLst>
            <a:ext uri="{FF2B5EF4-FFF2-40B4-BE49-F238E27FC236}">
              <a16:creationId xmlns:a16="http://schemas.microsoft.com/office/drawing/2014/main" id="{30347B4C-A5F8-4151-8E1F-72F53698AD7D}"/>
            </a:ext>
          </a:extLst>
        </xdr:cNvPr>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61F7093-31EE-4CF7-85D1-289E396436A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B91453E-D228-4404-B895-2278673E111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13B320F-96A0-4ACF-9B03-0E7E36D21A0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163ADD3-BC2E-461B-B09C-35BD8D24AE4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253752E-7A74-484D-973D-92B641EDCDC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79" name="楕円 78">
          <a:extLst>
            <a:ext uri="{FF2B5EF4-FFF2-40B4-BE49-F238E27FC236}">
              <a16:creationId xmlns:a16="http://schemas.microsoft.com/office/drawing/2014/main" id="{533397F5-AE4C-42E6-B915-73DA73719551}"/>
            </a:ext>
          </a:extLst>
        </xdr:cNvPr>
        <xdr:cNvSpPr/>
      </xdr:nvSpPr>
      <xdr:spPr>
        <a:xfrm>
          <a:off x="4000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60537</xdr:rowOff>
    </xdr:from>
    <xdr:to>
      <xdr:col>15</xdr:col>
      <xdr:colOff>187325</xdr:colOff>
      <xdr:row>28</xdr:row>
      <xdr:rowOff>162137</xdr:rowOff>
    </xdr:to>
    <xdr:sp macro="" textlink="">
      <xdr:nvSpPr>
        <xdr:cNvPr id="80" name="楕円 79">
          <a:extLst>
            <a:ext uri="{FF2B5EF4-FFF2-40B4-BE49-F238E27FC236}">
              <a16:creationId xmlns:a16="http://schemas.microsoft.com/office/drawing/2014/main" id="{CD9E3438-5C80-4858-840D-4DA139A73EA4}"/>
            </a:ext>
          </a:extLst>
        </xdr:cNvPr>
        <xdr:cNvSpPr/>
      </xdr:nvSpPr>
      <xdr:spPr>
        <a:xfrm>
          <a:off x="3238500" y="5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71755</xdr:rowOff>
    </xdr:from>
    <xdr:to>
      <xdr:col>19</xdr:col>
      <xdr:colOff>136525</xdr:colOff>
      <xdr:row>28</xdr:row>
      <xdr:rowOff>111337</xdr:rowOff>
    </xdr:to>
    <xdr:cxnSp macro="">
      <xdr:nvCxnSpPr>
        <xdr:cNvPr id="81" name="直線コネクタ 80">
          <a:extLst>
            <a:ext uri="{FF2B5EF4-FFF2-40B4-BE49-F238E27FC236}">
              <a16:creationId xmlns:a16="http://schemas.microsoft.com/office/drawing/2014/main" id="{E00C68A0-562B-4A08-A55D-9DB3F5DE1500}"/>
            </a:ext>
          </a:extLst>
        </xdr:cNvPr>
        <xdr:cNvCxnSpPr/>
      </xdr:nvCxnSpPr>
      <xdr:spPr>
        <a:xfrm flipV="1">
          <a:off x="3289300" y="564388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121708</xdr:rowOff>
    </xdr:from>
    <xdr:to>
      <xdr:col>11</xdr:col>
      <xdr:colOff>187325</xdr:colOff>
      <xdr:row>29</xdr:row>
      <xdr:rowOff>51858</xdr:rowOff>
    </xdr:to>
    <xdr:sp macro="" textlink="">
      <xdr:nvSpPr>
        <xdr:cNvPr id="82" name="楕円 81">
          <a:extLst>
            <a:ext uri="{FF2B5EF4-FFF2-40B4-BE49-F238E27FC236}">
              <a16:creationId xmlns:a16="http://schemas.microsoft.com/office/drawing/2014/main" id="{5C4804AC-7C8F-4DDF-AD75-169255344AC2}"/>
            </a:ext>
          </a:extLst>
        </xdr:cNvPr>
        <xdr:cNvSpPr/>
      </xdr:nvSpPr>
      <xdr:spPr>
        <a:xfrm>
          <a:off x="2476500" y="56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111337</xdr:rowOff>
    </xdr:from>
    <xdr:to>
      <xdr:col>15</xdr:col>
      <xdr:colOff>136525</xdr:colOff>
      <xdr:row>29</xdr:row>
      <xdr:rowOff>1058</xdr:rowOff>
    </xdr:to>
    <xdr:cxnSp macro="">
      <xdr:nvCxnSpPr>
        <xdr:cNvPr id="83" name="直線コネクタ 82">
          <a:extLst>
            <a:ext uri="{FF2B5EF4-FFF2-40B4-BE49-F238E27FC236}">
              <a16:creationId xmlns:a16="http://schemas.microsoft.com/office/drawing/2014/main" id="{CAA9B75D-0966-4209-8D5A-EF25ECF9F093}"/>
            </a:ext>
          </a:extLst>
        </xdr:cNvPr>
        <xdr:cNvCxnSpPr/>
      </xdr:nvCxnSpPr>
      <xdr:spPr>
        <a:xfrm flipV="1">
          <a:off x="2527300" y="568346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4" name="n_1aveValue有形固定資産減価償却率">
          <a:extLst>
            <a:ext uri="{FF2B5EF4-FFF2-40B4-BE49-F238E27FC236}">
              <a16:creationId xmlns:a16="http://schemas.microsoft.com/office/drawing/2014/main" id="{F42D9B4B-62DC-4886-AE95-9A9DE462E3E9}"/>
            </a:ext>
          </a:extLst>
        </xdr:cNvPr>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5" name="n_2aveValue有形固定資産減価償却率">
          <a:extLst>
            <a:ext uri="{FF2B5EF4-FFF2-40B4-BE49-F238E27FC236}">
              <a16:creationId xmlns:a16="http://schemas.microsoft.com/office/drawing/2014/main" id="{04FE20D7-15F9-4E34-9ABA-8C34182A4D3E}"/>
            </a:ext>
          </a:extLst>
        </xdr:cNvPr>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86" name="n_3aveValue有形固定資産減価償却率">
          <a:extLst>
            <a:ext uri="{FF2B5EF4-FFF2-40B4-BE49-F238E27FC236}">
              <a16:creationId xmlns:a16="http://schemas.microsoft.com/office/drawing/2014/main" id="{E97A24AE-B6C2-4B53-B309-33AEEE654A1B}"/>
            </a:ext>
          </a:extLst>
        </xdr:cNvPr>
        <xdr:cNvSpPr txBox="1"/>
      </xdr:nvSpPr>
      <xdr:spPr>
        <a:xfrm>
          <a:off x="2324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87" name="n_1mainValue有形固定資産減価償却率">
          <a:extLst>
            <a:ext uri="{FF2B5EF4-FFF2-40B4-BE49-F238E27FC236}">
              <a16:creationId xmlns:a16="http://schemas.microsoft.com/office/drawing/2014/main" id="{8A0532EC-F832-4631-9A2B-DE9A8AE50CCA}"/>
            </a:ext>
          </a:extLst>
        </xdr:cNvPr>
        <xdr:cNvSpPr txBox="1"/>
      </xdr:nvSpPr>
      <xdr:spPr>
        <a:xfrm>
          <a:off x="38360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7214</xdr:rowOff>
    </xdr:from>
    <xdr:ext cx="405111" cy="259045"/>
    <xdr:sp macro="" textlink="">
      <xdr:nvSpPr>
        <xdr:cNvPr id="88" name="n_2mainValue有形固定資産減価償却率">
          <a:extLst>
            <a:ext uri="{FF2B5EF4-FFF2-40B4-BE49-F238E27FC236}">
              <a16:creationId xmlns:a16="http://schemas.microsoft.com/office/drawing/2014/main" id="{252F1F33-5F1F-4D11-BF1E-D6318A255041}"/>
            </a:ext>
          </a:extLst>
        </xdr:cNvPr>
        <xdr:cNvSpPr txBox="1"/>
      </xdr:nvSpPr>
      <xdr:spPr>
        <a:xfrm>
          <a:off x="3086744" y="540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68385</xdr:rowOff>
    </xdr:from>
    <xdr:ext cx="405111" cy="259045"/>
    <xdr:sp macro="" textlink="">
      <xdr:nvSpPr>
        <xdr:cNvPr id="89" name="n_3mainValue有形固定資産減価償却率">
          <a:extLst>
            <a:ext uri="{FF2B5EF4-FFF2-40B4-BE49-F238E27FC236}">
              <a16:creationId xmlns:a16="http://schemas.microsoft.com/office/drawing/2014/main" id="{C6BA0092-0F62-4E55-A114-F0068351DB50}"/>
            </a:ext>
          </a:extLst>
        </xdr:cNvPr>
        <xdr:cNvSpPr txBox="1"/>
      </xdr:nvSpPr>
      <xdr:spPr>
        <a:xfrm>
          <a:off x="2324744" y="546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E2D47DD8-2216-4D60-B26A-F112D0F47F4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E727672E-333A-48D8-B7C6-3B783282982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9D7E8D96-F227-4136-A7FA-855E14A9CEB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2F2A3CD-0452-4AD2-AF80-CD95A981C22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23348A46-5BF6-4D0E-A45F-724F0AE462C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45469E95-2A0B-45B8-9DE8-823C12EC5AC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6B98BD2B-BA3F-43A3-8C55-7C4D30B9F5B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41E182D6-4403-41BB-B81F-6EC76210464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C11C3089-15AA-468F-B185-9C001CD6FCA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69C87C9A-B899-47D7-BEB9-DA9E9A8F06C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3E59260C-FEDE-4023-B751-BB6E99AA5B6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900CC133-AA22-401C-8D0B-3DF8C113718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6F8E99A2-2758-4B58-A04F-77C1E2EB61C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類似団体平均を上回っており、主な要因としては公営企業債等繰入見込額が増加傾向にあること、類似団体と比較して職員数が多く人件費が高い水準にあることから経常経費充当財源が膨らんでいること、合併特例措置の逓減による普通交付税の減少により経常一般財源（歳入）等が減少傾向にあることなどが考え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今後も定員管理計画に基づく職員数の適正管理や計画的な地方債発行に努めることにより、指標値の低下を図っていく。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8FF31473-1E61-47A0-BB21-9FF235A5D0C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9737FCD6-88EB-4C1F-A242-61CCE5E4756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0FD7C6C4-03BD-4386-B1EA-BB7C32F6658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CB2BEB6F-CE7D-49EE-BCF6-4200C633486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8F78B1AE-1858-4987-88B2-63C62D151A6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8F465FE8-57D6-42B9-BC23-98DE8062D0F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0BA8EF43-D1CA-4403-B959-CAAA3F67B9C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98816064-54E9-4DF8-AC79-EBC155EB8CB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A52BE926-8274-4B72-A8B9-96AC3A566F9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CE05D967-F968-42FC-8055-5384CBCF7E2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F6110DC0-4A40-4608-A571-5EDADF8B1FB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F93D4080-F279-4BB9-8716-2ADBF806A4DE}"/>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D2D38A10-1A46-43AD-9C6F-0207ADEFB7C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D9717C03-083A-4621-A761-FF9169EEBAFB}"/>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643DBF90-9734-4771-B4FF-EF12B2F4694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A1F8F73B-57CB-4323-93A2-411AA03DF8A5}"/>
            </a:ext>
          </a:extLst>
        </xdr:cNvPr>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17B8C290-EA05-4714-B043-11089CC001A4}"/>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86360AD5-EC61-4E0A-902D-62006E3B67FF}"/>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1" name="債務償還比率最大値テキスト">
          <a:extLst>
            <a:ext uri="{FF2B5EF4-FFF2-40B4-BE49-F238E27FC236}">
              <a16:creationId xmlns:a16="http://schemas.microsoft.com/office/drawing/2014/main" id="{F99EF95E-46B2-42E8-9794-279E619D7CE4}"/>
            </a:ext>
          </a:extLst>
        </xdr:cNvPr>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2" name="直線コネクタ 121">
          <a:extLst>
            <a:ext uri="{FF2B5EF4-FFF2-40B4-BE49-F238E27FC236}">
              <a16:creationId xmlns:a16="http://schemas.microsoft.com/office/drawing/2014/main" id="{32B7AA64-4602-4527-90F4-69E93E753DD1}"/>
            </a:ext>
          </a:extLst>
        </xdr:cNvPr>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3" name="債務償還比率平均値テキスト">
          <a:extLst>
            <a:ext uri="{FF2B5EF4-FFF2-40B4-BE49-F238E27FC236}">
              <a16:creationId xmlns:a16="http://schemas.microsoft.com/office/drawing/2014/main" id="{B3022E5C-6C8B-48FE-9EB4-E5DD77338FA4}"/>
            </a:ext>
          </a:extLst>
        </xdr:cNvPr>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a:extLst>
            <a:ext uri="{FF2B5EF4-FFF2-40B4-BE49-F238E27FC236}">
              <a16:creationId xmlns:a16="http://schemas.microsoft.com/office/drawing/2014/main" id="{9BC24B89-5042-42F9-A74F-C3EBC33AC416}"/>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5" name="フローチャート: 判断 124">
          <a:extLst>
            <a:ext uri="{FF2B5EF4-FFF2-40B4-BE49-F238E27FC236}">
              <a16:creationId xmlns:a16="http://schemas.microsoft.com/office/drawing/2014/main" id="{3A43C31E-90CC-48EB-82E2-B0124D3B529F}"/>
            </a:ext>
          </a:extLst>
        </xdr:cNvPr>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CB7030E5-2148-4D79-9E7D-830BD5987B5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5207EA5F-26FE-41A2-ADD0-D3E93F2BB32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C7F52FF-9286-4838-947D-D44F17E3EE4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608344A1-57ED-420E-95A7-CE8ECC6E150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EE1ADF60-CC28-46D8-BC18-693173B4ACB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19995</xdr:rowOff>
    </xdr:from>
    <xdr:to>
      <xdr:col>76</xdr:col>
      <xdr:colOff>73025</xdr:colOff>
      <xdr:row>28</xdr:row>
      <xdr:rowOff>121595</xdr:rowOff>
    </xdr:to>
    <xdr:sp macro="" textlink="">
      <xdr:nvSpPr>
        <xdr:cNvPr id="131" name="楕円 130">
          <a:extLst>
            <a:ext uri="{FF2B5EF4-FFF2-40B4-BE49-F238E27FC236}">
              <a16:creationId xmlns:a16="http://schemas.microsoft.com/office/drawing/2014/main" id="{0890999D-E435-484E-B3BD-598C3D7AB438}"/>
            </a:ext>
          </a:extLst>
        </xdr:cNvPr>
        <xdr:cNvSpPr/>
      </xdr:nvSpPr>
      <xdr:spPr>
        <a:xfrm>
          <a:off x="14744700" y="559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42872</xdr:rowOff>
    </xdr:from>
    <xdr:ext cx="469744" cy="259045"/>
    <xdr:sp macro="" textlink="">
      <xdr:nvSpPr>
        <xdr:cNvPr id="132" name="債務償還比率該当値テキスト">
          <a:extLst>
            <a:ext uri="{FF2B5EF4-FFF2-40B4-BE49-F238E27FC236}">
              <a16:creationId xmlns:a16="http://schemas.microsoft.com/office/drawing/2014/main" id="{0E210C3F-E782-4A74-8331-AC8889AEEBF3}"/>
            </a:ext>
          </a:extLst>
        </xdr:cNvPr>
        <xdr:cNvSpPr txBox="1"/>
      </xdr:nvSpPr>
      <xdr:spPr>
        <a:xfrm>
          <a:off x="14846300" y="544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58857</xdr:rowOff>
    </xdr:from>
    <xdr:to>
      <xdr:col>72</xdr:col>
      <xdr:colOff>123825</xdr:colOff>
      <xdr:row>28</xdr:row>
      <xdr:rowOff>160457</xdr:rowOff>
    </xdr:to>
    <xdr:sp macro="" textlink="">
      <xdr:nvSpPr>
        <xdr:cNvPr id="133" name="楕円 132">
          <a:extLst>
            <a:ext uri="{FF2B5EF4-FFF2-40B4-BE49-F238E27FC236}">
              <a16:creationId xmlns:a16="http://schemas.microsoft.com/office/drawing/2014/main" id="{44988390-21C4-448F-AB74-CED4DA550B45}"/>
            </a:ext>
          </a:extLst>
        </xdr:cNvPr>
        <xdr:cNvSpPr/>
      </xdr:nvSpPr>
      <xdr:spPr>
        <a:xfrm>
          <a:off x="14033500" y="563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70795</xdr:rowOff>
    </xdr:from>
    <xdr:to>
      <xdr:col>76</xdr:col>
      <xdr:colOff>22225</xdr:colOff>
      <xdr:row>28</xdr:row>
      <xdr:rowOff>109657</xdr:rowOff>
    </xdr:to>
    <xdr:cxnSp macro="">
      <xdr:nvCxnSpPr>
        <xdr:cNvPr id="134" name="直線コネクタ 133">
          <a:extLst>
            <a:ext uri="{FF2B5EF4-FFF2-40B4-BE49-F238E27FC236}">
              <a16:creationId xmlns:a16="http://schemas.microsoft.com/office/drawing/2014/main" id="{0E0FDDFD-2DBB-433D-B318-4595DD8DC060}"/>
            </a:ext>
          </a:extLst>
        </xdr:cNvPr>
        <xdr:cNvCxnSpPr/>
      </xdr:nvCxnSpPr>
      <xdr:spPr>
        <a:xfrm flipV="1">
          <a:off x="14084300" y="5642920"/>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5" name="n_1aveValue債務償還比率">
          <a:extLst>
            <a:ext uri="{FF2B5EF4-FFF2-40B4-BE49-F238E27FC236}">
              <a16:creationId xmlns:a16="http://schemas.microsoft.com/office/drawing/2014/main" id="{76047F50-2563-4FA0-B719-50170688684E}"/>
            </a:ext>
          </a:extLst>
        </xdr:cNvPr>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5534</xdr:rowOff>
    </xdr:from>
    <xdr:ext cx="469744" cy="259045"/>
    <xdr:sp macro="" textlink="">
      <xdr:nvSpPr>
        <xdr:cNvPr id="136" name="n_1mainValue債務償還比率">
          <a:extLst>
            <a:ext uri="{FF2B5EF4-FFF2-40B4-BE49-F238E27FC236}">
              <a16:creationId xmlns:a16="http://schemas.microsoft.com/office/drawing/2014/main" id="{A78B0DD6-D194-49F3-9E28-5466F8A575E4}"/>
            </a:ext>
          </a:extLst>
        </xdr:cNvPr>
        <xdr:cNvSpPr txBox="1"/>
      </xdr:nvSpPr>
      <xdr:spPr>
        <a:xfrm>
          <a:off x="13836727" y="540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6EBBA1EA-1B2E-4D25-BD13-82F8DAE21AA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7852177B-EE0F-4B8C-AAAA-F67D2184937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37A7DE3C-DA19-4503-B59A-84C80C0C4EA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BFEEE088-3DAF-4966-A60A-CEC9DEC78BA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2AB29CDE-8E82-4CD0-A905-699FB3D4536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19546003-C212-4BD4-9440-EB4CA815F01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D713D7-DEDD-4208-A9D8-33F112CAE9B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BE9E73A-49DB-409A-B02B-8A4D3E9B4FD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03980D-3CA8-43B3-AA46-F641EF6356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2D9757-645E-4B2C-91E6-4CD2CD3B250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0CCD2B-26FE-4F1C-A445-2C8253B0825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DBFF471-83EE-445C-8A68-3B1C2CD3098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6F3CC1-F2C1-4207-A088-A8FCA7D43C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6DD53A-CCB3-4128-B6AA-613D1700FCC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1B1AC6-2FAE-4188-85B7-F82648C3A1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EC157E-4EE1-47E5-BA99-512D3C485E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55,109
54,620
501.44
35,391,660
34,242,437
754,283
20,081,573
39,217,931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79D7DF0-25EB-4680-856B-70A1EE3FBEE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B664DD2-ED50-4473-A601-4BC4D165C7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4F37DF-83AA-4CAE-AFCB-4E8B894675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1AC5C24-69AE-4E56-A1D1-E23CB0044C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FA2855-0FBF-481D-8D29-00CF9A4637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D50DF68-9735-4597-9FB5-8904CA6A084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7A4001-2ACF-4D84-A31D-2959ED940A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24C1B5-0D59-4D8D-9A35-7BC7B702147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F630E4D-BB7D-4373-A579-DCAAF12EBDB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CD656F-04EF-4D33-B991-501F954DC05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6C64FDE-18E9-4D54-B93E-5076A4388C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C1A7A2-1BE5-48E4-9854-729B213070F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243BE7-4995-418B-ACBE-E60DE19781C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60D8FB-CE0D-45C1-8AFA-8A15E38000D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007BA9-3BE3-4183-BB53-78DF6E0261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3E6656-15A8-4204-A875-72128B68765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2ED137-6B58-4D93-B16B-C63DE01641A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83F5545-B970-4AC3-8CC1-B9DC988B7D4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623016-7C8C-4AA9-BC72-9F317F8850C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B313510-921A-48B0-BCD9-6A4FBD9A754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96152EF-AE55-422E-B6C5-B7E9A7A7B6B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DC2308D-46DA-4D27-8EA5-38B5765872A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624F057-540B-46A7-9B5C-A7E6D6210BF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F539908-DAE9-4A4A-8957-63D82723138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274C981-6239-482E-9180-58D251D498D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068014F-6E88-4B46-B530-24C39A3FDBD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AD004F6-9784-4643-8FCB-86710B9F855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776D8A0-4C3A-408E-B204-D7B77E259F4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B93ADD0-0B62-486E-8C83-A78E9D03477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5017E12-8C00-4DAF-96BC-9EF62887ED9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72635C1-49D2-42A8-98D1-C439F703B98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8C9B4AE-95BD-4193-BE0D-212CADE0FFB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86F1C3B7-E411-4562-A007-49349F65344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52D171B-5BB9-4DFE-8935-472550F36A1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C97C7CCE-2A3E-44F8-9845-40F926A1D43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57EA28E8-6048-4D2C-B1C1-65200753AD6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E2E189FD-F1B2-4217-8E6A-10EC4B7A93C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97801D46-2C8A-44B3-BECA-BEA1C2F2E74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5870C301-93DD-4D78-A2BD-8A7193110EF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F1AE254-1111-40A1-8B91-60D2521ED78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568FDF4A-9160-4733-9314-907D716ECF3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ECACA629-708A-420A-9C7D-05FD5C6C347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7BCEC159-78E6-486A-804C-4E0690024B4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715CFC2E-E23A-4C35-9CDA-137B4AE9816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a:extLst>
            <a:ext uri="{FF2B5EF4-FFF2-40B4-BE49-F238E27FC236}">
              <a16:creationId xmlns:a16="http://schemas.microsoft.com/office/drawing/2014/main" id="{1D3687F5-F3B9-4684-A0D8-F83AB7BA361F}"/>
            </a:ext>
          </a:extLst>
        </xdr:cNvPr>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a:extLst>
            <a:ext uri="{FF2B5EF4-FFF2-40B4-BE49-F238E27FC236}">
              <a16:creationId xmlns:a16="http://schemas.microsoft.com/office/drawing/2014/main" id="{0A045B60-336E-40BD-A3E0-B85CAC3D616F}"/>
            </a:ext>
          </a:extLst>
        </xdr:cNvPr>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a:extLst>
            <a:ext uri="{FF2B5EF4-FFF2-40B4-BE49-F238E27FC236}">
              <a16:creationId xmlns:a16="http://schemas.microsoft.com/office/drawing/2014/main" id="{F76574E0-CC35-41BC-B675-00E4D2B1BA38}"/>
            </a:ext>
          </a:extLst>
        </xdr:cNvPr>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a:extLst>
            <a:ext uri="{FF2B5EF4-FFF2-40B4-BE49-F238E27FC236}">
              <a16:creationId xmlns:a16="http://schemas.microsoft.com/office/drawing/2014/main" id="{08CA494E-348C-4CAA-966B-99800C86470E}"/>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a:extLst>
            <a:ext uri="{FF2B5EF4-FFF2-40B4-BE49-F238E27FC236}">
              <a16:creationId xmlns:a16="http://schemas.microsoft.com/office/drawing/2014/main" id="{EDFD5EBC-2F6E-40EC-A1E5-43B0A5383FB6}"/>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a:extLst>
            <a:ext uri="{FF2B5EF4-FFF2-40B4-BE49-F238E27FC236}">
              <a16:creationId xmlns:a16="http://schemas.microsoft.com/office/drawing/2014/main" id="{D40022C9-7652-4CD2-A581-507402C9D46E}"/>
            </a:ext>
          </a:extLst>
        </xdr:cNvPr>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a:extLst>
            <a:ext uri="{FF2B5EF4-FFF2-40B4-BE49-F238E27FC236}">
              <a16:creationId xmlns:a16="http://schemas.microsoft.com/office/drawing/2014/main" id="{6E2C6E4B-94B6-4CD1-B9E5-6C21EDDC5D97}"/>
            </a:ext>
          </a:extLst>
        </xdr:cNvPr>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a:extLst>
            <a:ext uri="{FF2B5EF4-FFF2-40B4-BE49-F238E27FC236}">
              <a16:creationId xmlns:a16="http://schemas.microsoft.com/office/drawing/2014/main" id="{5F0137F9-BD81-463C-A00E-9FCE4FD8978D}"/>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a:extLst>
            <a:ext uri="{FF2B5EF4-FFF2-40B4-BE49-F238E27FC236}">
              <a16:creationId xmlns:a16="http://schemas.microsoft.com/office/drawing/2014/main" id="{83AF32FC-0981-42DD-86F1-E8C6446E1D27}"/>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588A7A80-A7EE-4F48-B247-885857BB5996}"/>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B4D5822-C0C8-4433-A5BF-26A565B80F4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4D2A774-3AD4-4F7C-9FA9-2B07020FD9E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1BB50E8-558E-40CC-8584-C7DC41F82A0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2DDCDB-CEB3-429B-A218-9149982A5BA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9798384-BB2C-41E1-829B-98A3261767C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63500</xdr:rowOff>
    </xdr:from>
    <xdr:to>
      <xdr:col>20</xdr:col>
      <xdr:colOff>38100</xdr:colOff>
      <xdr:row>35</xdr:row>
      <xdr:rowOff>165100</xdr:rowOff>
    </xdr:to>
    <xdr:sp macro="" textlink="">
      <xdr:nvSpPr>
        <xdr:cNvPr id="71" name="楕円 70">
          <a:extLst>
            <a:ext uri="{FF2B5EF4-FFF2-40B4-BE49-F238E27FC236}">
              <a16:creationId xmlns:a16="http://schemas.microsoft.com/office/drawing/2014/main" id="{CABB2F11-AC56-4057-B1A0-CD27DB4B79E1}"/>
            </a:ext>
          </a:extLst>
        </xdr:cNvPr>
        <xdr:cNvSpPr/>
      </xdr:nvSpPr>
      <xdr:spPr>
        <a:xfrm>
          <a:off x="3746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92075</xdr:rowOff>
    </xdr:from>
    <xdr:to>
      <xdr:col>15</xdr:col>
      <xdr:colOff>101600</xdr:colOff>
      <xdr:row>36</xdr:row>
      <xdr:rowOff>22225</xdr:rowOff>
    </xdr:to>
    <xdr:sp macro="" textlink="">
      <xdr:nvSpPr>
        <xdr:cNvPr id="72" name="楕円 71">
          <a:extLst>
            <a:ext uri="{FF2B5EF4-FFF2-40B4-BE49-F238E27FC236}">
              <a16:creationId xmlns:a16="http://schemas.microsoft.com/office/drawing/2014/main" id="{A52EBEA8-3165-4CB1-BBC1-EAD7A053F7B7}"/>
            </a:ext>
          </a:extLst>
        </xdr:cNvPr>
        <xdr:cNvSpPr/>
      </xdr:nvSpPr>
      <xdr:spPr>
        <a:xfrm>
          <a:off x="2857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114300</xdr:rowOff>
    </xdr:from>
    <xdr:to>
      <xdr:col>19</xdr:col>
      <xdr:colOff>177800</xdr:colOff>
      <xdr:row>35</xdr:row>
      <xdr:rowOff>142875</xdr:rowOff>
    </xdr:to>
    <xdr:cxnSp macro="">
      <xdr:nvCxnSpPr>
        <xdr:cNvPr id="73" name="直線コネクタ 72">
          <a:extLst>
            <a:ext uri="{FF2B5EF4-FFF2-40B4-BE49-F238E27FC236}">
              <a16:creationId xmlns:a16="http://schemas.microsoft.com/office/drawing/2014/main" id="{69F32BFD-2F51-482D-A935-B8A8B430A995}"/>
            </a:ext>
          </a:extLst>
        </xdr:cNvPr>
        <xdr:cNvCxnSpPr/>
      </xdr:nvCxnSpPr>
      <xdr:spPr>
        <a:xfrm flipV="1">
          <a:off x="2908300" y="6115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118745</xdr:rowOff>
    </xdr:from>
    <xdr:to>
      <xdr:col>10</xdr:col>
      <xdr:colOff>165100</xdr:colOff>
      <xdr:row>36</xdr:row>
      <xdr:rowOff>48895</xdr:rowOff>
    </xdr:to>
    <xdr:sp macro="" textlink="">
      <xdr:nvSpPr>
        <xdr:cNvPr id="74" name="楕円 73">
          <a:extLst>
            <a:ext uri="{FF2B5EF4-FFF2-40B4-BE49-F238E27FC236}">
              <a16:creationId xmlns:a16="http://schemas.microsoft.com/office/drawing/2014/main" id="{AB5E30EC-85F2-43E3-8680-4F31AA97E9C1}"/>
            </a:ext>
          </a:extLst>
        </xdr:cNvPr>
        <xdr:cNvSpPr/>
      </xdr:nvSpPr>
      <xdr:spPr>
        <a:xfrm>
          <a:off x="1968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142875</xdr:rowOff>
    </xdr:from>
    <xdr:to>
      <xdr:col>15</xdr:col>
      <xdr:colOff>50800</xdr:colOff>
      <xdr:row>35</xdr:row>
      <xdr:rowOff>169545</xdr:rowOff>
    </xdr:to>
    <xdr:cxnSp macro="">
      <xdr:nvCxnSpPr>
        <xdr:cNvPr id="75" name="直線コネクタ 74">
          <a:extLst>
            <a:ext uri="{FF2B5EF4-FFF2-40B4-BE49-F238E27FC236}">
              <a16:creationId xmlns:a16="http://schemas.microsoft.com/office/drawing/2014/main" id="{7ACEBD73-262C-4A16-92D2-C1E3286B4A54}"/>
            </a:ext>
          </a:extLst>
        </xdr:cNvPr>
        <xdr:cNvCxnSpPr/>
      </xdr:nvCxnSpPr>
      <xdr:spPr>
        <a:xfrm flipV="1">
          <a:off x="2019300" y="61436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6" name="n_1aveValue【道路】&#10;有形固定資産減価償却率">
          <a:extLst>
            <a:ext uri="{FF2B5EF4-FFF2-40B4-BE49-F238E27FC236}">
              <a16:creationId xmlns:a16="http://schemas.microsoft.com/office/drawing/2014/main" id="{7B4DFAB2-851D-4341-B210-5282E2ABDAA7}"/>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77" name="n_2aveValue【道路】&#10;有形固定資産減価償却率">
          <a:extLst>
            <a:ext uri="{FF2B5EF4-FFF2-40B4-BE49-F238E27FC236}">
              <a16:creationId xmlns:a16="http://schemas.microsoft.com/office/drawing/2014/main" id="{0FCEAF7F-8BD0-4914-AC94-154FCB14905A}"/>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78" name="n_3aveValue【道路】&#10;有形固定資産減価償却率">
          <a:extLst>
            <a:ext uri="{FF2B5EF4-FFF2-40B4-BE49-F238E27FC236}">
              <a16:creationId xmlns:a16="http://schemas.microsoft.com/office/drawing/2014/main" id="{D3548CE3-FBA3-468C-AD95-BCD160519C03}"/>
            </a:ext>
          </a:extLst>
        </xdr:cNvPr>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10177</xdr:rowOff>
    </xdr:from>
    <xdr:ext cx="405111" cy="259045"/>
    <xdr:sp macro="" textlink="">
      <xdr:nvSpPr>
        <xdr:cNvPr id="79" name="n_1mainValue【道路】&#10;有形固定資産減価償却率">
          <a:extLst>
            <a:ext uri="{FF2B5EF4-FFF2-40B4-BE49-F238E27FC236}">
              <a16:creationId xmlns:a16="http://schemas.microsoft.com/office/drawing/2014/main" id="{BFC76E1E-7E94-44A0-AAE9-B0CEEE50B295}"/>
            </a:ext>
          </a:extLst>
        </xdr:cNvPr>
        <xdr:cNvSpPr txBox="1"/>
      </xdr:nvSpPr>
      <xdr:spPr>
        <a:xfrm>
          <a:off x="35820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38752</xdr:rowOff>
    </xdr:from>
    <xdr:ext cx="405111" cy="259045"/>
    <xdr:sp macro="" textlink="">
      <xdr:nvSpPr>
        <xdr:cNvPr id="80" name="n_2mainValue【道路】&#10;有形固定資産減価償却率">
          <a:extLst>
            <a:ext uri="{FF2B5EF4-FFF2-40B4-BE49-F238E27FC236}">
              <a16:creationId xmlns:a16="http://schemas.microsoft.com/office/drawing/2014/main" id="{335102BA-629D-4306-9E88-225AD627B0AE}"/>
            </a:ext>
          </a:extLst>
        </xdr:cNvPr>
        <xdr:cNvSpPr txBox="1"/>
      </xdr:nvSpPr>
      <xdr:spPr>
        <a:xfrm>
          <a:off x="2705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1" name="n_3mainValue【道路】&#10;有形固定資産減価償却率">
          <a:extLst>
            <a:ext uri="{FF2B5EF4-FFF2-40B4-BE49-F238E27FC236}">
              <a16:creationId xmlns:a16="http://schemas.microsoft.com/office/drawing/2014/main" id="{0CF8EE61-E1FE-4051-8AD4-E94FC3F55FE6}"/>
            </a:ext>
          </a:extLst>
        </xdr:cNvPr>
        <xdr:cNvSpPr txBox="1"/>
      </xdr:nvSpPr>
      <xdr:spPr>
        <a:xfrm>
          <a:off x="1816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8720AA86-0AD9-44BD-B7FD-B721422486B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85BEAE66-A781-44A9-9ED3-3C68F15AE06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C1B28480-CC70-418D-82CF-1D689FB4D28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BB4F5CA6-4683-4D55-B6BD-9126B46C341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4D2C08C-F25A-4642-B739-5C865E5E29C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889429F3-A7E1-451E-A504-181EE77B661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15D7FC01-21D0-4006-94A3-A21F9B519BC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E88CA36B-3D62-4762-AF92-52BDC6CCB0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BDE9C2FB-AA3C-4B95-87B9-048E205889B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390C16EE-51C8-462A-8484-2FD62AFCC8E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11887F18-EB01-4617-95EE-8B25D626848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1C8A9774-411D-4519-85F2-2C14E26E84A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495A4E7F-A048-49F9-952A-CBD107F3ABC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a:extLst>
            <a:ext uri="{FF2B5EF4-FFF2-40B4-BE49-F238E27FC236}">
              <a16:creationId xmlns:a16="http://schemas.microsoft.com/office/drawing/2014/main" id="{398A39C4-79CA-4124-9997-15D49B090EEB}"/>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C4DA699A-EF2C-4BF4-B40A-F9139EBDD79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a:extLst>
            <a:ext uri="{FF2B5EF4-FFF2-40B4-BE49-F238E27FC236}">
              <a16:creationId xmlns:a16="http://schemas.microsoft.com/office/drawing/2014/main" id="{079549FF-BA4E-4A49-9692-2F6B530A03D6}"/>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6801324E-6BC5-4D4B-8626-C81534932DA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a:extLst>
            <a:ext uri="{FF2B5EF4-FFF2-40B4-BE49-F238E27FC236}">
              <a16:creationId xmlns:a16="http://schemas.microsoft.com/office/drawing/2014/main" id="{4DD68D02-05B6-43B4-ACDF-4F4E51DAC4BE}"/>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697CDB62-3AE3-42D1-ADE8-771772C79AE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a:extLst>
            <a:ext uri="{FF2B5EF4-FFF2-40B4-BE49-F238E27FC236}">
              <a16:creationId xmlns:a16="http://schemas.microsoft.com/office/drawing/2014/main" id="{3F5C6B1F-D0D5-4C7B-8336-C5116B413621}"/>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12A878D1-C9A8-4F66-A9E9-E35DDA6CD57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a:extLst>
            <a:ext uri="{FF2B5EF4-FFF2-40B4-BE49-F238E27FC236}">
              <a16:creationId xmlns:a16="http://schemas.microsoft.com/office/drawing/2014/main" id="{8F81647B-3FAA-4415-9C42-42E4778AD51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9D1EF922-D9C9-4C81-BB89-4EA48766ABD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a:extLst>
            <a:ext uri="{FF2B5EF4-FFF2-40B4-BE49-F238E27FC236}">
              <a16:creationId xmlns:a16="http://schemas.microsoft.com/office/drawing/2014/main" id="{F5B19EE5-E47A-4946-AADC-B5DD07C2E0B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89C6C43E-5EA1-44F1-B9C0-6F216EBFDDD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a:extLst>
            <a:ext uri="{FF2B5EF4-FFF2-40B4-BE49-F238E27FC236}">
              <a16:creationId xmlns:a16="http://schemas.microsoft.com/office/drawing/2014/main" id="{BB0D685F-4717-4CEF-A0C0-90B88B046534}"/>
            </a:ext>
          </a:extLst>
        </xdr:cNvPr>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a:extLst>
            <a:ext uri="{FF2B5EF4-FFF2-40B4-BE49-F238E27FC236}">
              <a16:creationId xmlns:a16="http://schemas.microsoft.com/office/drawing/2014/main" id="{E86F8C1E-A05E-46DA-B970-ABA4704BA76F}"/>
            </a:ext>
          </a:extLst>
        </xdr:cNvPr>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a:extLst>
            <a:ext uri="{FF2B5EF4-FFF2-40B4-BE49-F238E27FC236}">
              <a16:creationId xmlns:a16="http://schemas.microsoft.com/office/drawing/2014/main" id="{C115C5F1-E86E-4068-996F-D183932B1C1C}"/>
            </a:ext>
          </a:extLst>
        </xdr:cNvPr>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a:extLst>
            <a:ext uri="{FF2B5EF4-FFF2-40B4-BE49-F238E27FC236}">
              <a16:creationId xmlns:a16="http://schemas.microsoft.com/office/drawing/2014/main" id="{15F452B3-195F-4B5C-A592-BF768C12D23B}"/>
            </a:ext>
          </a:extLst>
        </xdr:cNvPr>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a:extLst>
            <a:ext uri="{FF2B5EF4-FFF2-40B4-BE49-F238E27FC236}">
              <a16:creationId xmlns:a16="http://schemas.microsoft.com/office/drawing/2014/main" id="{7CE7014E-0577-4800-8D04-DF496C9000BA}"/>
            </a:ext>
          </a:extLst>
        </xdr:cNvPr>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2" name="【道路】&#10;一人当たり延長平均値テキスト">
          <a:extLst>
            <a:ext uri="{FF2B5EF4-FFF2-40B4-BE49-F238E27FC236}">
              <a16:creationId xmlns:a16="http://schemas.microsoft.com/office/drawing/2014/main" id="{650E3032-6574-4375-8DB1-52D0D905BFDE}"/>
            </a:ext>
          </a:extLst>
        </xdr:cNvPr>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a:extLst>
            <a:ext uri="{FF2B5EF4-FFF2-40B4-BE49-F238E27FC236}">
              <a16:creationId xmlns:a16="http://schemas.microsoft.com/office/drawing/2014/main" id="{07518660-C721-46AF-807B-99E8CA7BA828}"/>
            </a:ext>
          </a:extLst>
        </xdr:cNvPr>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a:extLst>
            <a:ext uri="{FF2B5EF4-FFF2-40B4-BE49-F238E27FC236}">
              <a16:creationId xmlns:a16="http://schemas.microsoft.com/office/drawing/2014/main" id="{836C0368-61D9-42CE-90D9-C5AEB4F17214}"/>
            </a:ext>
          </a:extLst>
        </xdr:cNvPr>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a:extLst>
            <a:ext uri="{FF2B5EF4-FFF2-40B4-BE49-F238E27FC236}">
              <a16:creationId xmlns:a16="http://schemas.microsoft.com/office/drawing/2014/main" id="{FFE7AAFD-1934-49CF-B383-D876494B2FD9}"/>
            </a:ext>
          </a:extLst>
        </xdr:cNvPr>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a:extLst>
            <a:ext uri="{FF2B5EF4-FFF2-40B4-BE49-F238E27FC236}">
              <a16:creationId xmlns:a16="http://schemas.microsoft.com/office/drawing/2014/main" id="{CEC80E9C-F2C1-4B7D-8ACA-E6B69024C2F4}"/>
            </a:ext>
          </a:extLst>
        </xdr:cNvPr>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CBEB7F2D-46DE-401D-B36D-E3181A749A7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D98C08B-6D8E-43F5-8A6D-DF9F23F7877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A04925C-56E0-42B7-A022-97CDF99EFEA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D9C8B43-F1E5-4740-8781-42DE8951035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17FCE56-1237-47FF-A025-02A226E63A6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118244</xdr:rowOff>
    </xdr:from>
    <xdr:to>
      <xdr:col>50</xdr:col>
      <xdr:colOff>165100</xdr:colOff>
      <xdr:row>38</xdr:row>
      <xdr:rowOff>48394</xdr:rowOff>
    </xdr:to>
    <xdr:sp macro="" textlink="">
      <xdr:nvSpPr>
        <xdr:cNvPr id="122" name="楕円 121">
          <a:extLst>
            <a:ext uri="{FF2B5EF4-FFF2-40B4-BE49-F238E27FC236}">
              <a16:creationId xmlns:a16="http://schemas.microsoft.com/office/drawing/2014/main" id="{BB5DB053-51E8-4BFB-BB21-BEEA322C79B1}"/>
            </a:ext>
          </a:extLst>
        </xdr:cNvPr>
        <xdr:cNvSpPr/>
      </xdr:nvSpPr>
      <xdr:spPr>
        <a:xfrm>
          <a:off x="9588500" y="64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131830</xdr:rowOff>
    </xdr:from>
    <xdr:to>
      <xdr:col>46</xdr:col>
      <xdr:colOff>38100</xdr:colOff>
      <xdr:row>38</xdr:row>
      <xdr:rowOff>61979</xdr:rowOff>
    </xdr:to>
    <xdr:sp macro="" textlink="">
      <xdr:nvSpPr>
        <xdr:cNvPr id="123" name="楕円 122">
          <a:extLst>
            <a:ext uri="{FF2B5EF4-FFF2-40B4-BE49-F238E27FC236}">
              <a16:creationId xmlns:a16="http://schemas.microsoft.com/office/drawing/2014/main" id="{62B4E7AE-C43E-4F75-B108-2F6B208BDE83}"/>
            </a:ext>
          </a:extLst>
        </xdr:cNvPr>
        <xdr:cNvSpPr/>
      </xdr:nvSpPr>
      <xdr:spPr>
        <a:xfrm>
          <a:off x="8699500" y="64754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169044</xdr:rowOff>
    </xdr:from>
    <xdr:to>
      <xdr:col>50</xdr:col>
      <xdr:colOff>114300</xdr:colOff>
      <xdr:row>38</xdr:row>
      <xdr:rowOff>11180</xdr:rowOff>
    </xdr:to>
    <xdr:cxnSp macro="">
      <xdr:nvCxnSpPr>
        <xdr:cNvPr id="124" name="直線コネクタ 123">
          <a:extLst>
            <a:ext uri="{FF2B5EF4-FFF2-40B4-BE49-F238E27FC236}">
              <a16:creationId xmlns:a16="http://schemas.microsoft.com/office/drawing/2014/main" id="{A1E340D9-349B-45AE-9A07-80D6DC9C815E}"/>
            </a:ext>
          </a:extLst>
        </xdr:cNvPr>
        <xdr:cNvCxnSpPr/>
      </xdr:nvCxnSpPr>
      <xdr:spPr>
        <a:xfrm flipV="1">
          <a:off x="8750300" y="6512694"/>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144990</xdr:rowOff>
    </xdr:from>
    <xdr:to>
      <xdr:col>41</xdr:col>
      <xdr:colOff>101600</xdr:colOff>
      <xdr:row>38</xdr:row>
      <xdr:rowOff>75140</xdr:rowOff>
    </xdr:to>
    <xdr:sp macro="" textlink="">
      <xdr:nvSpPr>
        <xdr:cNvPr id="125" name="楕円 124">
          <a:extLst>
            <a:ext uri="{FF2B5EF4-FFF2-40B4-BE49-F238E27FC236}">
              <a16:creationId xmlns:a16="http://schemas.microsoft.com/office/drawing/2014/main" id="{EF1ACB66-DE64-4646-9E4F-247E2D026E89}"/>
            </a:ext>
          </a:extLst>
        </xdr:cNvPr>
        <xdr:cNvSpPr/>
      </xdr:nvSpPr>
      <xdr:spPr>
        <a:xfrm>
          <a:off x="7810500" y="64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11180</xdr:rowOff>
    </xdr:from>
    <xdr:to>
      <xdr:col>45</xdr:col>
      <xdr:colOff>177800</xdr:colOff>
      <xdr:row>38</xdr:row>
      <xdr:rowOff>24340</xdr:rowOff>
    </xdr:to>
    <xdr:cxnSp macro="">
      <xdr:nvCxnSpPr>
        <xdr:cNvPr id="126" name="直線コネクタ 125">
          <a:extLst>
            <a:ext uri="{FF2B5EF4-FFF2-40B4-BE49-F238E27FC236}">
              <a16:creationId xmlns:a16="http://schemas.microsoft.com/office/drawing/2014/main" id="{60E4B784-D390-4813-A06D-DB0BA311BCEE}"/>
            </a:ext>
          </a:extLst>
        </xdr:cNvPr>
        <xdr:cNvCxnSpPr/>
      </xdr:nvCxnSpPr>
      <xdr:spPr>
        <a:xfrm flipV="1">
          <a:off x="7861300" y="6526280"/>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27" name="n_1aveValue【道路】&#10;一人当たり延長">
          <a:extLst>
            <a:ext uri="{FF2B5EF4-FFF2-40B4-BE49-F238E27FC236}">
              <a16:creationId xmlns:a16="http://schemas.microsoft.com/office/drawing/2014/main" id="{52C583BA-DC64-428F-ACB0-5AD289067FAB}"/>
            </a:ext>
          </a:extLst>
        </xdr:cNvPr>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28" name="n_2aveValue【道路】&#10;一人当たり延長">
          <a:extLst>
            <a:ext uri="{FF2B5EF4-FFF2-40B4-BE49-F238E27FC236}">
              <a16:creationId xmlns:a16="http://schemas.microsoft.com/office/drawing/2014/main" id="{41367473-49CE-4256-88C8-4A84FF0F1CD3}"/>
            </a:ext>
          </a:extLst>
        </xdr:cNvPr>
        <xdr:cNvSpPr txBox="1"/>
      </xdr:nvSpPr>
      <xdr:spPr>
        <a:xfrm>
          <a:off x="8483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99088</xdr:rowOff>
    </xdr:from>
    <xdr:ext cx="534377" cy="259045"/>
    <xdr:sp macro="" textlink="">
      <xdr:nvSpPr>
        <xdr:cNvPr id="129" name="n_3aveValue【道路】&#10;一人当たり延長">
          <a:extLst>
            <a:ext uri="{FF2B5EF4-FFF2-40B4-BE49-F238E27FC236}">
              <a16:creationId xmlns:a16="http://schemas.microsoft.com/office/drawing/2014/main" id="{82040D20-54D7-43AB-84FB-0365B54690A5}"/>
            </a:ext>
          </a:extLst>
        </xdr:cNvPr>
        <xdr:cNvSpPr txBox="1"/>
      </xdr:nvSpPr>
      <xdr:spPr>
        <a:xfrm>
          <a:off x="7594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64921</xdr:rowOff>
    </xdr:from>
    <xdr:ext cx="534377" cy="259045"/>
    <xdr:sp macro="" textlink="">
      <xdr:nvSpPr>
        <xdr:cNvPr id="130" name="n_1mainValue【道路】&#10;一人当たり延長">
          <a:extLst>
            <a:ext uri="{FF2B5EF4-FFF2-40B4-BE49-F238E27FC236}">
              <a16:creationId xmlns:a16="http://schemas.microsoft.com/office/drawing/2014/main" id="{FAD34757-29C5-4ABE-9355-0FB2B597413C}"/>
            </a:ext>
          </a:extLst>
        </xdr:cNvPr>
        <xdr:cNvSpPr txBox="1"/>
      </xdr:nvSpPr>
      <xdr:spPr>
        <a:xfrm>
          <a:off x="9359411" y="623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78507</xdr:rowOff>
    </xdr:from>
    <xdr:ext cx="534377" cy="259045"/>
    <xdr:sp macro="" textlink="">
      <xdr:nvSpPr>
        <xdr:cNvPr id="131" name="n_2mainValue【道路】&#10;一人当たり延長">
          <a:extLst>
            <a:ext uri="{FF2B5EF4-FFF2-40B4-BE49-F238E27FC236}">
              <a16:creationId xmlns:a16="http://schemas.microsoft.com/office/drawing/2014/main" id="{F5468867-316F-4B74-949F-69065A43C3B6}"/>
            </a:ext>
          </a:extLst>
        </xdr:cNvPr>
        <xdr:cNvSpPr txBox="1"/>
      </xdr:nvSpPr>
      <xdr:spPr>
        <a:xfrm>
          <a:off x="8483111" y="625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91667</xdr:rowOff>
    </xdr:from>
    <xdr:ext cx="534377" cy="259045"/>
    <xdr:sp macro="" textlink="">
      <xdr:nvSpPr>
        <xdr:cNvPr id="132" name="n_3mainValue【道路】&#10;一人当たり延長">
          <a:extLst>
            <a:ext uri="{FF2B5EF4-FFF2-40B4-BE49-F238E27FC236}">
              <a16:creationId xmlns:a16="http://schemas.microsoft.com/office/drawing/2014/main" id="{852D07FA-9279-48F8-8AAC-2D17AEDD8645}"/>
            </a:ext>
          </a:extLst>
        </xdr:cNvPr>
        <xdr:cNvSpPr txBox="1"/>
      </xdr:nvSpPr>
      <xdr:spPr>
        <a:xfrm>
          <a:off x="7594111" y="626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EBA045E5-444C-4AA3-9EE1-2F964445B7C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05D72039-974E-4044-8482-D64C35218A4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55CAF6F6-6E97-4706-8016-2369D3A9ACC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4F8A4988-612B-4C07-83D0-3249FD325BA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283A605E-C976-4421-901A-D9C6EB69E2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95F734E7-E0C2-4F47-ADD9-02559BD446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04E2B053-CB1C-45BE-A64F-653B21F6A71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4C0DC889-79BC-49DB-924C-8C8F4A0F614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04E283D8-C717-4B4E-B623-ACF585909E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2BA806E0-A386-483C-BDFC-694AE97ABE2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2ABC26A3-AA1E-447C-8FD2-77826A609CA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6FDB2E2D-95BF-4847-8EB9-A9382BB9255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06C122FE-3869-4C7D-8D16-BA3DBC345FF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E010CC26-A413-494F-AED9-DF956BF06BA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286396DE-32C0-4C9E-9D43-62385E941D2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67BFFCA3-1FE1-45B5-9B05-548664CB545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01A0AF0E-588D-4E5E-826E-B3CB12CE4E0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5797592C-B4AC-4263-A6E4-544B8CF2E29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534EDE0E-D0CE-4DB4-B8CF-AA8F2557CEE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D2D946B5-3E1D-4BDD-9334-013C01BFD29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BAD7FC3A-0568-4523-86AA-84736DC42C2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1424550D-8D5B-4C64-BE0B-42F6E2800C5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41413831-16D7-4BF5-A73E-D0299A6A44C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AEE53B0-1384-4FA5-B916-B6EA6CF6CEB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6DA7DCB7-6765-4DE8-8082-FDA778283E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a:extLst>
            <a:ext uri="{FF2B5EF4-FFF2-40B4-BE49-F238E27FC236}">
              <a16:creationId xmlns:a16="http://schemas.microsoft.com/office/drawing/2014/main" id="{13A4BC8D-9E4A-4ED6-A604-16FD0F2DB8BA}"/>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E226E927-16E6-4015-9703-838C58481A6F}"/>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a:extLst>
            <a:ext uri="{FF2B5EF4-FFF2-40B4-BE49-F238E27FC236}">
              <a16:creationId xmlns:a16="http://schemas.microsoft.com/office/drawing/2014/main" id="{97F22128-71E3-4147-8BF7-20390BE54B2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9B5A3050-13BC-43A1-8A2D-EDEE6705D3C1}"/>
            </a:ext>
          </a:extLst>
        </xdr:cNvPr>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a:extLst>
            <a:ext uri="{FF2B5EF4-FFF2-40B4-BE49-F238E27FC236}">
              <a16:creationId xmlns:a16="http://schemas.microsoft.com/office/drawing/2014/main" id="{E933738F-5DAA-4B80-9B6C-F8363B9E26D9}"/>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4E4D2DEB-5B9B-4D46-9CEC-25DE1D50F96D}"/>
            </a:ext>
          </a:extLst>
        </xdr:cNvPr>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a:extLst>
            <a:ext uri="{FF2B5EF4-FFF2-40B4-BE49-F238E27FC236}">
              <a16:creationId xmlns:a16="http://schemas.microsoft.com/office/drawing/2014/main" id="{DBB7FAE1-FE28-4E16-932D-CC54FB318F6D}"/>
            </a:ext>
          </a:extLst>
        </xdr:cNvPr>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a:extLst>
            <a:ext uri="{FF2B5EF4-FFF2-40B4-BE49-F238E27FC236}">
              <a16:creationId xmlns:a16="http://schemas.microsoft.com/office/drawing/2014/main" id="{B947870A-D444-46BD-AF74-29B5FA9979F2}"/>
            </a:ext>
          </a:extLst>
        </xdr:cNvPr>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a:extLst>
            <a:ext uri="{FF2B5EF4-FFF2-40B4-BE49-F238E27FC236}">
              <a16:creationId xmlns:a16="http://schemas.microsoft.com/office/drawing/2014/main" id="{5985F819-CDFC-4ECA-9134-2355CF9CA7DC}"/>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a:extLst>
            <a:ext uri="{FF2B5EF4-FFF2-40B4-BE49-F238E27FC236}">
              <a16:creationId xmlns:a16="http://schemas.microsoft.com/office/drawing/2014/main" id="{C1CE09E7-9D85-4367-8E13-DFBE90EB0ECC}"/>
            </a:ext>
          </a:extLst>
        </xdr:cNvPr>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F378CCC-CAEB-4526-8441-6D61A25BE41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842A4C36-BEA0-4B08-904B-6D0EEF027F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2BAD87F9-2F19-4CB8-942F-28CAC64691F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281EE607-017A-4F22-967C-5B2A325B855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DE2E00B-7067-4E1C-A9E6-8BE11150D2D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107587</xdr:rowOff>
    </xdr:from>
    <xdr:to>
      <xdr:col>20</xdr:col>
      <xdr:colOff>38100</xdr:colOff>
      <xdr:row>57</xdr:row>
      <xdr:rowOff>37737</xdr:rowOff>
    </xdr:to>
    <xdr:sp macro="" textlink="">
      <xdr:nvSpPr>
        <xdr:cNvPr id="173" name="楕円 172">
          <a:extLst>
            <a:ext uri="{FF2B5EF4-FFF2-40B4-BE49-F238E27FC236}">
              <a16:creationId xmlns:a16="http://schemas.microsoft.com/office/drawing/2014/main" id="{65A667A7-4805-445F-865B-ABC3418CDF69}"/>
            </a:ext>
          </a:extLst>
        </xdr:cNvPr>
        <xdr:cNvSpPr/>
      </xdr:nvSpPr>
      <xdr:spPr>
        <a:xfrm>
          <a:off x="3746500" y="97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104322</xdr:rowOff>
    </xdr:from>
    <xdr:to>
      <xdr:col>15</xdr:col>
      <xdr:colOff>101600</xdr:colOff>
      <xdr:row>57</xdr:row>
      <xdr:rowOff>34472</xdr:rowOff>
    </xdr:to>
    <xdr:sp macro="" textlink="">
      <xdr:nvSpPr>
        <xdr:cNvPr id="174" name="楕円 173">
          <a:extLst>
            <a:ext uri="{FF2B5EF4-FFF2-40B4-BE49-F238E27FC236}">
              <a16:creationId xmlns:a16="http://schemas.microsoft.com/office/drawing/2014/main" id="{B2C27AD5-563D-42CC-95BA-F3E3FE483D7C}"/>
            </a:ext>
          </a:extLst>
        </xdr:cNvPr>
        <xdr:cNvSpPr/>
      </xdr:nvSpPr>
      <xdr:spPr>
        <a:xfrm>
          <a:off x="2857500" y="970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155122</xdr:rowOff>
    </xdr:from>
    <xdr:to>
      <xdr:col>19</xdr:col>
      <xdr:colOff>177800</xdr:colOff>
      <xdr:row>56</xdr:row>
      <xdr:rowOff>158387</xdr:rowOff>
    </xdr:to>
    <xdr:cxnSp macro="">
      <xdr:nvCxnSpPr>
        <xdr:cNvPr id="175" name="直線コネクタ 174">
          <a:extLst>
            <a:ext uri="{FF2B5EF4-FFF2-40B4-BE49-F238E27FC236}">
              <a16:creationId xmlns:a16="http://schemas.microsoft.com/office/drawing/2014/main" id="{39C59651-9A30-44DE-897F-C4F4861D548C}"/>
            </a:ext>
          </a:extLst>
        </xdr:cNvPr>
        <xdr:cNvCxnSpPr/>
      </xdr:nvCxnSpPr>
      <xdr:spPr>
        <a:xfrm>
          <a:off x="2908300" y="97563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120650</xdr:rowOff>
    </xdr:from>
    <xdr:to>
      <xdr:col>10</xdr:col>
      <xdr:colOff>165100</xdr:colOff>
      <xdr:row>57</xdr:row>
      <xdr:rowOff>50800</xdr:rowOff>
    </xdr:to>
    <xdr:sp macro="" textlink="">
      <xdr:nvSpPr>
        <xdr:cNvPr id="176" name="楕円 175">
          <a:extLst>
            <a:ext uri="{FF2B5EF4-FFF2-40B4-BE49-F238E27FC236}">
              <a16:creationId xmlns:a16="http://schemas.microsoft.com/office/drawing/2014/main" id="{641A45ED-EDD1-4503-8DDB-EB45BEF15CE1}"/>
            </a:ext>
          </a:extLst>
        </xdr:cNvPr>
        <xdr:cNvSpPr/>
      </xdr:nvSpPr>
      <xdr:spPr>
        <a:xfrm>
          <a:off x="1968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155122</xdr:rowOff>
    </xdr:from>
    <xdr:to>
      <xdr:col>15</xdr:col>
      <xdr:colOff>50800</xdr:colOff>
      <xdr:row>57</xdr:row>
      <xdr:rowOff>0</xdr:rowOff>
    </xdr:to>
    <xdr:cxnSp macro="">
      <xdr:nvCxnSpPr>
        <xdr:cNvPr id="177" name="直線コネクタ 176">
          <a:extLst>
            <a:ext uri="{FF2B5EF4-FFF2-40B4-BE49-F238E27FC236}">
              <a16:creationId xmlns:a16="http://schemas.microsoft.com/office/drawing/2014/main" id="{1CDD7401-9B4E-4A29-81B2-8615C69D1F88}"/>
            </a:ext>
          </a:extLst>
        </xdr:cNvPr>
        <xdr:cNvCxnSpPr/>
      </xdr:nvCxnSpPr>
      <xdr:spPr>
        <a:xfrm flipV="1">
          <a:off x="2019300" y="975632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7C99660D-59F8-413D-BF56-5AF85E78844A}"/>
            </a:ext>
          </a:extLst>
        </xdr:cNvPr>
        <xdr:cNvSpPr txBox="1"/>
      </xdr:nvSpPr>
      <xdr:spPr>
        <a:xfrm>
          <a:off x="35820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BF9D0ADC-B505-47C2-9F18-873909DC528D}"/>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74584</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746DA428-7FDC-4703-A592-B6EF383136D6}"/>
            </a:ext>
          </a:extLst>
        </xdr:cNvPr>
        <xdr:cNvSpPr txBox="1"/>
      </xdr:nvSpPr>
      <xdr:spPr>
        <a:xfrm>
          <a:off x="1816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54264</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12DC6CC6-2940-493E-B6B9-1288E7DFCC0A}"/>
            </a:ext>
          </a:extLst>
        </xdr:cNvPr>
        <xdr:cNvSpPr txBox="1"/>
      </xdr:nvSpPr>
      <xdr:spPr>
        <a:xfrm>
          <a:off x="3582044" y="948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50999</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8CB9198-BEEB-475F-BEEE-549CE711387A}"/>
            </a:ext>
          </a:extLst>
        </xdr:cNvPr>
        <xdr:cNvSpPr txBox="1"/>
      </xdr:nvSpPr>
      <xdr:spPr>
        <a:xfrm>
          <a:off x="2705744" y="948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67327</xdr:rowOff>
    </xdr:from>
    <xdr:ext cx="405111" cy="259045"/>
    <xdr:sp macro="" textlink="">
      <xdr:nvSpPr>
        <xdr:cNvPr id="183" name="n_3mainValue【橋りょう・トンネル】&#10;有形固定資産減価償却率">
          <a:extLst>
            <a:ext uri="{FF2B5EF4-FFF2-40B4-BE49-F238E27FC236}">
              <a16:creationId xmlns:a16="http://schemas.microsoft.com/office/drawing/2014/main" id="{4CD0CB3C-CD9B-4FFB-AFC8-0B96B9D22E07}"/>
            </a:ext>
          </a:extLst>
        </xdr:cNvPr>
        <xdr:cNvSpPr txBox="1"/>
      </xdr:nvSpPr>
      <xdr:spPr>
        <a:xfrm>
          <a:off x="1816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DD086393-5BE4-440A-BDAC-DCF9A20A83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203D9880-F131-4D21-B145-31E04C3E81F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D765AA89-2539-4F2B-ADCC-571B6FE2AF4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2E2F25C3-5A8D-45E9-8394-7416AB1F5CE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E8D1A431-CC17-46D5-8EF5-11BE8E3F47F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9A1994A7-AF95-4B80-9208-FA44ED92635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E212B78A-E845-4690-8678-4F894E3AAA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DF14999A-A24F-42CD-B1AD-A7895A9957D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2130B1CC-65CE-433B-B003-CF2F92C42BD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BF557996-D453-4481-9451-CE0DA6FD8B3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B9BFE44B-C730-46BA-BEEA-D0F9A2CBD99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a:extLst>
            <a:ext uri="{FF2B5EF4-FFF2-40B4-BE49-F238E27FC236}">
              <a16:creationId xmlns:a16="http://schemas.microsoft.com/office/drawing/2014/main" id="{F9AFF43D-2D8B-44A0-AB7F-C26D0B94FB7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E44AECF8-27C0-40F2-9431-FEA6069B308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a:extLst>
            <a:ext uri="{FF2B5EF4-FFF2-40B4-BE49-F238E27FC236}">
              <a16:creationId xmlns:a16="http://schemas.microsoft.com/office/drawing/2014/main" id="{3A4AD719-4BCA-495C-9436-54D7DD15687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A0225729-C478-42DA-B65C-B6AAB9DC195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a:extLst>
            <a:ext uri="{FF2B5EF4-FFF2-40B4-BE49-F238E27FC236}">
              <a16:creationId xmlns:a16="http://schemas.microsoft.com/office/drawing/2014/main" id="{B6DE99E4-CE15-407C-B7BC-F59CAE151EE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F0639333-065D-42D1-BF23-01F443451C1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a:extLst>
            <a:ext uri="{FF2B5EF4-FFF2-40B4-BE49-F238E27FC236}">
              <a16:creationId xmlns:a16="http://schemas.microsoft.com/office/drawing/2014/main" id="{CF5BF0D4-7A6E-47C4-898D-11FF9329D01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D90DC250-9EEB-484B-9EE6-306AD63B050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a:extLst>
            <a:ext uri="{FF2B5EF4-FFF2-40B4-BE49-F238E27FC236}">
              <a16:creationId xmlns:a16="http://schemas.microsoft.com/office/drawing/2014/main" id="{5F7076A7-2779-4337-ACB1-3C528818E38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3A3AF16-D088-4F78-944A-3AE8A32BE8C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a:extLst>
            <a:ext uri="{FF2B5EF4-FFF2-40B4-BE49-F238E27FC236}">
              <a16:creationId xmlns:a16="http://schemas.microsoft.com/office/drawing/2014/main" id="{D583CD8F-DA56-4E40-9057-3E9EC08CBF3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BD9E22F4-8A8A-49D6-87DF-6F2704433D9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a:extLst>
            <a:ext uri="{FF2B5EF4-FFF2-40B4-BE49-F238E27FC236}">
              <a16:creationId xmlns:a16="http://schemas.microsoft.com/office/drawing/2014/main" id="{F086691C-6786-48B4-9424-D35EEF46752F}"/>
            </a:ext>
          </a:extLst>
        </xdr:cNvPr>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a:extLst>
            <a:ext uri="{FF2B5EF4-FFF2-40B4-BE49-F238E27FC236}">
              <a16:creationId xmlns:a16="http://schemas.microsoft.com/office/drawing/2014/main" id="{380F94AD-57E0-43B0-AB21-86FF2F0E308D}"/>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a:extLst>
            <a:ext uri="{FF2B5EF4-FFF2-40B4-BE49-F238E27FC236}">
              <a16:creationId xmlns:a16="http://schemas.microsoft.com/office/drawing/2014/main" id="{4459D204-60BF-46F0-A873-BC347C35A430}"/>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a:extLst>
            <a:ext uri="{FF2B5EF4-FFF2-40B4-BE49-F238E27FC236}">
              <a16:creationId xmlns:a16="http://schemas.microsoft.com/office/drawing/2014/main" id="{9188B629-B1FB-4ADB-A589-6C07453E8689}"/>
            </a:ext>
          </a:extLst>
        </xdr:cNvPr>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a:extLst>
            <a:ext uri="{FF2B5EF4-FFF2-40B4-BE49-F238E27FC236}">
              <a16:creationId xmlns:a16="http://schemas.microsoft.com/office/drawing/2014/main" id="{EB918BB9-EBD0-4D95-BC26-5C68064D0A2D}"/>
            </a:ext>
          </a:extLst>
        </xdr:cNvPr>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2" name="【橋りょう・トンネル】&#10;一人当たり有形固定資産（償却資産）額平均値テキスト">
          <a:extLst>
            <a:ext uri="{FF2B5EF4-FFF2-40B4-BE49-F238E27FC236}">
              <a16:creationId xmlns:a16="http://schemas.microsoft.com/office/drawing/2014/main" id="{11E3B1AA-6ABE-4731-AC4F-37561B89DA46}"/>
            </a:ext>
          </a:extLst>
        </xdr:cNvPr>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a:extLst>
            <a:ext uri="{FF2B5EF4-FFF2-40B4-BE49-F238E27FC236}">
              <a16:creationId xmlns:a16="http://schemas.microsoft.com/office/drawing/2014/main" id="{FCC30DDA-2F26-4DCE-B1EE-65650CC7753D}"/>
            </a:ext>
          </a:extLst>
        </xdr:cNvPr>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a:extLst>
            <a:ext uri="{FF2B5EF4-FFF2-40B4-BE49-F238E27FC236}">
              <a16:creationId xmlns:a16="http://schemas.microsoft.com/office/drawing/2014/main" id="{485E3DD0-522E-4E31-8317-33949F5F8620}"/>
            </a:ext>
          </a:extLst>
        </xdr:cNvPr>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a:extLst>
            <a:ext uri="{FF2B5EF4-FFF2-40B4-BE49-F238E27FC236}">
              <a16:creationId xmlns:a16="http://schemas.microsoft.com/office/drawing/2014/main" id="{7C542E83-94AA-473F-8FCD-27AA19549192}"/>
            </a:ext>
          </a:extLst>
        </xdr:cNvPr>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a:extLst>
            <a:ext uri="{FF2B5EF4-FFF2-40B4-BE49-F238E27FC236}">
              <a16:creationId xmlns:a16="http://schemas.microsoft.com/office/drawing/2014/main" id="{055426AD-F232-49B9-8BB2-A2DAD52B99A2}"/>
            </a:ext>
          </a:extLst>
        </xdr:cNvPr>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BDCC4FB6-57DF-449E-8162-9EB0E89DA05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D10BDBA7-29FC-47EF-A3FD-E1379FE25B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8534DAF3-0414-4954-A389-D59D2F1369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CA962821-83DE-49F0-8AF7-148B20B624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96263BE-20D2-4D53-AADE-24BB77D6B83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98291</xdr:rowOff>
    </xdr:from>
    <xdr:to>
      <xdr:col>50</xdr:col>
      <xdr:colOff>165100</xdr:colOff>
      <xdr:row>64</xdr:row>
      <xdr:rowOff>28441</xdr:rowOff>
    </xdr:to>
    <xdr:sp macro="" textlink="">
      <xdr:nvSpPr>
        <xdr:cNvPr id="222" name="楕円 221">
          <a:extLst>
            <a:ext uri="{FF2B5EF4-FFF2-40B4-BE49-F238E27FC236}">
              <a16:creationId xmlns:a16="http://schemas.microsoft.com/office/drawing/2014/main" id="{1BECC182-83B2-4080-9AA7-9703D17ED3C6}"/>
            </a:ext>
          </a:extLst>
        </xdr:cNvPr>
        <xdr:cNvSpPr/>
      </xdr:nvSpPr>
      <xdr:spPr>
        <a:xfrm>
          <a:off x="9588500" y="1089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101271</xdr:rowOff>
    </xdr:from>
    <xdr:to>
      <xdr:col>46</xdr:col>
      <xdr:colOff>38100</xdr:colOff>
      <xdr:row>64</xdr:row>
      <xdr:rowOff>31421</xdr:rowOff>
    </xdr:to>
    <xdr:sp macro="" textlink="">
      <xdr:nvSpPr>
        <xdr:cNvPr id="223" name="楕円 222">
          <a:extLst>
            <a:ext uri="{FF2B5EF4-FFF2-40B4-BE49-F238E27FC236}">
              <a16:creationId xmlns:a16="http://schemas.microsoft.com/office/drawing/2014/main" id="{658042AC-38A1-4032-927C-357B40146A32}"/>
            </a:ext>
          </a:extLst>
        </xdr:cNvPr>
        <xdr:cNvSpPr/>
      </xdr:nvSpPr>
      <xdr:spPr>
        <a:xfrm>
          <a:off x="8699500" y="109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149091</xdr:rowOff>
    </xdr:from>
    <xdr:to>
      <xdr:col>50</xdr:col>
      <xdr:colOff>114300</xdr:colOff>
      <xdr:row>63</xdr:row>
      <xdr:rowOff>152071</xdr:rowOff>
    </xdr:to>
    <xdr:cxnSp macro="">
      <xdr:nvCxnSpPr>
        <xdr:cNvPr id="224" name="直線コネクタ 223">
          <a:extLst>
            <a:ext uri="{FF2B5EF4-FFF2-40B4-BE49-F238E27FC236}">
              <a16:creationId xmlns:a16="http://schemas.microsoft.com/office/drawing/2014/main" id="{577BDB25-AB51-419D-AF10-2ECB0F07968F}"/>
            </a:ext>
          </a:extLst>
        </xdr:cNvPr>
        <xdr:cNvCxnSpPr/>
      </xdr:nvCxnSpPr>
      <xdr:spPr>
        <a:xfrm flipV="1">
          <a:off x="8750300" y="10950441"/>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102860</xdr:rowOff>
    </xdr:from>
    <xdr:to>
      <xdr:col>41</xdr:col>
      <xdr:colOff>101600</xdr:colOff>
      <xdr:row>64</xdr:row>
      <xdr:rowOff>33010</xdr:rowOff>
    </xdr:to>
    <xdr:sp macro="" textlink="">
      <xdr:nvSpPr>
        <xdr:cNvPr id="225" name="楕円 224">
          <a:extLst>
            <a:ext uri="{FF2B5EF4-FFF2-40B4-BE49-F238E27FC236}">
              <a16:creationId xmlns:a16="http://schemas.microsoft.com/office/drawing/2014/main" id="{A630DDCE-8276-4848-9D96-A7991AA5A675}"/>
            </a:ext>
          </a:extLst>
        </xdr:cNvPr>
        <xdr:cNvSpPr/>
      </xdr:nvSpPr>
      <xdr:spPr>
        <a:xfrm>
          <a:off x="7810500" y="1090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152071</xdr:rowOff>
    </xdr:from>
    <xdr:to>
      <xdr:col>45</xdr:col>
      <xdr:colOff>177800</xdr:colOff>
      <xdr:row>63</xdr:row>
      <xdr:rowOff>153660</xdr:rowOff>
    </xdr:to>
    <xdr:cxnSp macro="">
      <xdr:nvCxnSpPr>
        <xdr:cNvPr id="226" name="直線コネクタ 225">
          <a:extLst>
            <a:ext uri="{FF2B5EF4-FFF2-40B4-BE49-F238E27FC236}">
              <a16:creationId xmlns:a16="http://schemas.microsoft.com/office/drawing/2014/main" id="{B691AF1E-A4A1-4B60-A8B8-9727054B169F}"/>
            </a:ext>
          </a:extLst>
        </xdr:cNvPr>
        <xdr:cNvCxnSpPr/>
      </xdr:nvCxnSpPr>
      <xdr:spPr>
        <a:xfrm flipV="1">
          <a:off x="7861300" y="10953421"/>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id="{25D682AF-1826-41D7-8394-31405C62EC64}"/>
            </a:ext>
          </a:extLst>
        </xdr:cNvPr>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id="{3B50E859-07A8-4105-AB79-131C443CD776}"/>
            </a:ext>
          </a:extLst>
        </xdr:cNvPr>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id="{C87294BE-A72B-4489-A35F-059755026374}"/>
            </a:ext>
          </a:extLst>
        </xdr:cNvPr>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19568</xdr:rowOff>
    </xdr:from>
    <xdr:ext cx="599010" cy="259045"/>
    <xdr:sp macro="" textlink="">
      <xdr:nvSpPr>
        <xdr:cNvPr id="230" name="n_1mainValue【橋りょう・トンネル】&#10;一人当たり有形固定資産（償却資産）額">
          <a:extLst>
            <a:ext uri="{FF2B5EF4-FFF2-40B4-BE49-F238E27FC236}">
              <a16:creationId xmlns:a16="http://schemas.microsoft.com/office/drawing/2014/main" id="{955F802F-186B-4EED-9153-068CDA157745}"/>
            </a:ext>
          </a:extLst>
        </xdr:cNvPr>
        <xdr:cNvSpPr txBox="1"/>
      </xdr:nvSpPr>
      <xdr:spPr>
        <a:xfrm>
          <a:off x="9327095" y="1099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22548</xdr:rowOff>
    </xdr:from>
    <xdr:ext cx="599010" cy="259045"/>
    <xdr:sp macro="" textlink="">
      <xdr:nvSpPr>
        <xdr:cNvPr id="231" name="n_2mainValue【橋りょう・トンネル】&#10;一人当たり有形固定資産（償却資産）額">
          <a:extLst>
            <a:ext uri="{FF2B5EF4-FFF2-40B4-BE49-F238E27FC236}">
              <a16:creationId xmlns:a16="http://schemas.microsoft.com/office/drawing/2014/main" id="{46D9F533-EDD6-4C90-8830-CF5A6885584B}"/>
            </a:ext>
          </a:extLst>
        </xdr:cNvPr>
        <xdr:cNvSpPr txBox="1"/>
      </xdr:nvSpPr>
      <xdr:spPr>
        <a:xfrm>
          <a:off x="8450795" y="1099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24137</xdr:rowOff>
    </xdr:from>
    <xdr:ext cx="599010" cy="259045"/>
    <xdr:sp macro="" textlink="">
      <xdr:nvSpPr>
        <xdr:cNvPr id="232" name="n_3mainValue【橋りょう・トンネル】&#10;一人当たり有形固定資産（償却資産）額">
          <a:extLst>
            <a:ext uri="{FF2B5EF4-FFF2-40B4-BE49-F238E27FC236}">
              <a16:creationId xmlns:a16="http://schemas.microsoft.com/office/drawing/2014/main" id="{6C7974F3-38D3-4E15-B57F-A7CC9559B3D7}"/>
            </a:ext>
          </a:extLst>
        </xdr:cNvPr>
        <xdr:cNvSpPr txBox="1"/>
      </xdr:nvSpPr>
      <xdr:spPr>
        <a:xfrm>
          <a:off x="7561795" y="1099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44819051-B29A-4E89-853A-3E7C4E00E14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B81B47FA-6C11-4D65-895D-0B4D3090D6C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9DB51661-BE63-4355-8D51-76D7076C9B6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488D5188-3987-4D5F-92BB-8EEADF00192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B6BD3206-6F2E-4126-B558-594C33A037D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7B308C83-383A-4278-A0B3-7B8E134AF46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2C747EE6-68F6-42EC-86BB-6DFF088F094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516B6CB6-BA72-49EC-8297-D0E48922B7D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CC345E77-2F8C-4454-A476-D0780D3BB7E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69A10544-A787-4D90-B87E-03D94BE831D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a:extLst>
            <a:ext uri="{FF2B5EF4-FFF2-40B4-BE49-F238E27FC236}">
              <a16:creationId xmlns:a16="http://schemas.microsoft.com/office/drawing/2014/main" id="{2EEAD5E0-AEDA-4953-A273-4856B1F2787D}"/>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a:extLst>
            <a:ext uri="{FF2B5EF4-FFF2-40B4-BE49-F238E27FC236}">
              <a16:creationId xmlns:a16="http://schemas.microsoft.com/office/drawing/2014/main" id="{0200ACBC-50F3-4676-903A-6A536D65A36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a:extLst>
            <a:ext uri="{FF2B5EF4-FFF2-40B4-BE49-F238E27FC236}">
              <a16:creationId xmlns:a16="http://schemas.microsoft.com/office/drawing/2014/main" id="{7D761469-81C1-4848-8AA8-AC0307C4C5F5}"/>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a:extLst>
            <a:ext uri="{FF2B5EF4-FFF2-40B4-BE49-F238E27FC236}">
              <a16:creationId xmlns:a16="http://schemas.microsoft.com/office/drawing/2014/main" id="{0148D6A0-3516-43FC-A013-80DA53493F3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a:extLst>
            <a:ext uri="{FF2B5EF4-FFF2-40B4-BE49-F238E27FC236}">
              <a16:creationId xmlns:a16="http://schemas.microsoft.com/office/drawing/2014/main" id="{D1B53B70-A516-43B2-AF83-361F7B2DA96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a:extLst>
            <a:ext uri="{FF2B5EF4-FFF2-40B4-BE49-F238E27FC236}">
              <a16:creationId xmlns:a16="http://schemas.microsoft.com/office/drawing/2014/main" id="{8F0D9DDD-A97B-4940-B0FD-F907F2137CE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a:extLst>
            <a:ext uri="{FF2B5EF4-FFF2-40B4-BE49-F238E27FC236}">
              <a16:creationId xmlns:a16="http://schemas.microsoft.com/office/drawing/2014/main" id="{45F8785D-DC06-49BA-B109-18C01EDEE39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a:extLst>
            <a:ext uri="{FF2B5EF4-FFF2-40B4-BE49-F238E27FC236}">
              <a16:creationId xmlns:a16="http://schemas.microsoft.com/office/drawing/2014/main" id="{A48EA560-E09C-43D0-8B13-E7BBE7E1B15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a:extLst>
            <a:ext uri="{FF2B5EF4-FFF2-40B4-BE49-F238E27FC236}">
              <a16:creationId xmlns:a16="http://schemas.microsoft.com/office/drawing/2014/main" id="{D4B42303-D202-46A2-A555-5EC44975E825}"/>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A8B65D3D-3E78-49B0-9FF1-1805AD716D7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F198CFF9-7092-4BD9-8E8B-2F970CEDF9D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a:extLst>
            <a:ext uri="{FF2B5EF4-FFF2-40B4-BE49-F238E27FC236}">
              <a16:creationId xmlns:a16="http://schemas.microsoft.com/office/drawing/2014/main" id="{C8A612DE-FDF6-436A-BE2D-FE527F258C7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a:extLst>
            <a:ext uri="{FF2B5EF4-FFF2-40B4-BE49-F238E27FC236}">
              <a16:creationId xmlns:a16="http://schemas.microsoft.com/office/drawing/2014/main" id="{52E75600-F323-4191-82DA-80715B4730DE}"/>
            </a:ext>
          </a:extLst>
        </xdr:cNvPr>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a:extLst>
            <a:ext uri="{FF2B5EF4-FFF2-40B4-BE49-F238E27FC236}">
              <a16:creationId xmlns:a16="http://schemas.microsoft.com/office/drawing/2014/main" id="{AE7A03EA-A766-433E-9438-2865B80C2F7F}"/>
            </a:ext>
          </a:extLst>
        </xdr:cNvPr>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a:extLst>
            <a:ext uri="{FF2B5EF4-FFF2-40B4-BE49-F238E27FC236}">
              <a16:creationId xmlns:a16="http://schemas.microsoft.com/office/drawing/2014/main" id="{81EDE23E-AB4A-40EF-8793-79EB65AF8DEB}"/>
            </a:ext>
          </a:extLst>
        </xdr:cNvPr>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a:extLst>
            <a:ext uri="{FF2B5EF4-FFF2-40B4-BE49-F238E27FC236}">
              <a16:creationId xmlns:a16="http://schemas.microsoft.com/office/drawing/2014/main" id="{098AB421-49E1-44FE-B962-BB408C859440}"/>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a:extLst>
            <a:ext uri="{FF2B5EF4-FFF2-40B4-BE49-F238E27FC236}">
              <a16:creationId xmlns:a16="http://schemas.microsoft.com/office/drawing/2014/main" id="{FD4D048D-B57E-4A55-835F-AE5F1A83F55B}"/>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0" name="【公営住宅】&#10;有形固定資産減価償却率平均値テキスト">
          <a:extLst>
            <a:ext uri="{FF2B5EF4-FFF2-40B4-BE49-F238E27FC236}">
              <a16:creationId xmlns:a16="http://schemas.microsoft.com/office/drawing/2014/main" id="{4276BD1B-0A88-4190-85A2-29EFCFED5876}"/>
            </a:ext>
          </a:extLst>
        </xdr:cNvPr>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a:extLst>
            <a:ext uri="{FF2B5EF4-FFF2-40B4-BE49-F238E27FC236}">
              <a16:creationId xmlns:a16="http://schemas.microsoft.com/office/drawing/2014/main" id="{B5FEBC3E-EF38-4997-8290-EBDAA4AF09B6}"/>
            </a:ext>
          </a:extLst>
        </xdr:cNvPr>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a:extLst>
            <a:ext uri="{FF2B5EF4-FFF2-40B4-BE49-F238E27FC236}">
              <a16:creationId xmlns:a16="http://schemas.microsoft.com/office/drawing/2014/main" id="{EB7D07CF-C6C0-4524-9E10-18D531E9C925}"/>
            </a:ext>
          </a:extLst>
        </xdr:cNvPr>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a:extLst>
            <a:ext uri="{FF2B5EF4-FFF2-40B4-BE49-F238E27FC236}">
              <a16:creationId xmlns:a16="http://schemas.microsoft.com/office/drawing/2014/main" id="{47DB2F39-DC2A-49D7-9D89-1C39025C476F}"/>
            </a:ext>
          </a:extLst>
        </xdr:cNvPr>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4" name="フローチャート: 判断 263">
          <a:extLst>
            <a:ext uri="{FF2B5EF4-FFF2-40B4-BE49-F238E27FC236}">
              <a16:creationId xmlns:a16="http://schemas.microsoft.com/office/drawing/2014/main" id="{DF4C748F-0552-4AFF-B0D0-0A78BBAF9E03}"/>
            </a:ext>
          </a:extLst>
        </xdr:cNvPr>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86F30F81-95E4-41DF-8FB1-6617980117C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912A3C19-D131-4A08-8ACB-49DA8E291B0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FDE0ECC8-FDB5-4653-85F5-C9BD786517C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27850EDE-D14D-4CD8-B777-986044F707D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C96B6198-C7B3-4EC5-A12E-7F243886EAB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87885</xdr:rowOff>
    </xdr:from>
    <xdr:to>
      <xdr:col>20</xdr:col>
      <xdr:colOff>38100</xdr:colOff>
      <xdr:row>82</xdr:row>
      <xdr:rowOff>18035</xdr:rowOff>
    </xdr:to>
    <xdr:sp macro="" textlink="">
      <xdr:nvSpPr>
        <xdr:cNvPr id="270" name="楕円 269">
          <a:extLst>
            <a:ext uri="{FF2B5EF4-FFF2-40B4-BE49-F238E27FC236}">
              <a16:creationId xmlns:a16="http://schemas.microsoft.com/office/drawing/2014/main" id="{53E72983-FAF3-4F93-8117-1F11824B1D4B}"/>
            </a:ext>
          </a:extLst>
        </xdr:cNvPr>
        <xdr:cNvSpPr/>
      </xdr:nvSpPr>
      <xdr:spPr>
        <a:xfrm>
          <a:off x="3746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71" name="楕円 270">
          <a:extLst>
            <a:ext uri="{FF2B5EF4-FFF2-40B4-BE49-F238E27FC236}">
              <a16:creationId xmlns:a16="http://schemas.microsoft.com/office/drawing/2014/main" id="{C3C2DDDE-3E35-45C7-A35B-F736F6D71B16}"/>
            </a:ext>
          </a:extLst>
        </xdr:cNvPr>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138685</xdr:rowOff>
    </xdr:to>
    <xdr:cxnSp macro="">
      <xdr:nvCxnSpPr>
        <xdr:cNvPr id="272" name="直線コネクタ 271">
          <a:extLst>
            <a:ext uri="{FF2B5EF4-FFF2-40B4-BE49-F238E27FC236}">
              <a16:creationId xmlns:a16="http://schemas.microsoft.com/office/drawing/2014/main" id="{F2DD2C0A-F000-4328-992A-1356CCD1A0CB}"/>
            </a:ext>
          </a:extLst>
        </xdr:cNvPr>
        <xdr:cNvCxnSpPr/>
      </xdr:nvCxnSpPr>
      <xdr:spPr>
        <a:xfrm>
          <a:off x="2908300" y="1398270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5587</xdr:rowOff>
    </xdr:from>
    <xdr:to>
      <xdr:col>10</xdr:col>
      <xdr:colOff>165100</xdr:colOff>
      <xdr:row>81</xdr:row>
      <xdr:rowOff>107187</xdr:rowOff>
    </xdr:to>
    <xdr:sp macro="" textlink="">
      <xdr:nvSpPr>
        <xdr:cNvPr id="273" name="楕円 272">
          <a:extLst>
            <a:ext uri="{FF2B5EF4-FFF2-40B4-BE49-F238E27FC236}">
              <a16:creationId xmlns:a16="http://schemas.microsoft.com/office/drawing/2014/main" id="{0E013ECC-A192-446F-A273-B8847788B8F8}"/>
            </a:ext>
          </a:extLst>
        </xdr:cNvPr>
        <xdr:cNvSpPr/>
      </xdr:nvSpPr>
      <xdr:spPr>
        <a:xfrm>
          <a:off x="19685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56387</xdr:rowOff>
    </xdr:from>
    <xdr:to>
      <xdr:col>15</xdr:col>
      <xdr:colOff>50800</xdr:colOff>
      <xdr:row>81</xdr:row>
      <xdr:rowOff>95250</xdr:rowOff>
    </xdr:to>
    <xdr:cxnSp macro="">
      <xdr:nvCxnSpPr>
        <xdr:cNvPr id="274" name="直線コネクタ 273">
          <a:extLst>
            <a:ext uri="{FF2B5EF4-FFF2-40B4-BE49-F238E27FC236}">
              <a16:creationId xmlns:a16="http://schemas.microsoft.com/office/drawing/2014/main" id="{A54BA452-EB6B-4CB0-BDF3-49027D8A5318}"/>
            </a:ext>
          </a:extLst>
        </xdr:cNvPr>
        <xdr:cNvCxnSpPr/>
      </xdr:nvCxnSpPr>
      <xdr:spPr>
        <a:xfrm>
          <a:off x="2019300" y="13943837"/>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75" name="n_1aveValue【公営住宅】&#10;有形固定資産減価償却率">
          <a:extLst>
            <a:ext uri="{FF2B5EF4-FFF2-40B4-BE49-F238E27FC236}">
              <a16:creationId xmlns:a16="http://schemas.microsoft.com/office/drawing/2014/main" id="{2B15987E-8DD1-480D-98B0-B801BBB138EC}"/>
            </a:ext>
          </a:extLst>
        </xdr:cNvPr>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76" name="n_2aveValue【公営住宅】&#10;有形固定資産減価償却率">
          <a:extLst>
            <a:ext uri="{FF2B5EF4-FFF2-40B4-BE49-F238E27FC236}">
              <a16:creationId xmlns:a16="http://schemas.microsoft.com/office/drawing/2014/main" id="{D400BB6E-6F6D-42F7-B2B3-7B97EEB21845}"/>
            </a:ext>
          </a:extLst>
        </xdr:cNvPr>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77" name="n_3aveValue【公営住宅】&#10;有形固定資産減価償却率">
          <a:extLst>
            <a:ext uri="{FF2B5EF4-FFF2-40B4-BE49-F238E27FC236}">
              <a16:creationId xmlns:a16="http://schemas.microsoft.com/office/drawing/2014/main" id="{228E4A11-24CC-47A6-9926-D8DE3DC58F56}"/>
            </a:ext>
          </a:extLst>
        </xdr:cNvPr>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34562</xdr:rowOff>
    </xdr:from>
    <xdr:ext cx="405111" cy="259045"/>
    <xdr:sp macro="" textlink="">
      <xdr:nvSpPr>
        <xdr:cNvPr id="278" name="n_1mainValue【公営住宅】&#10;有形固定資産減価償却率">
          <a:extLst>
            <a:ext uri="{FF2B5EF4-FFF2-40B4-BE49-F238E27FC236}">
              <a16:creationId xmlns:a16="http://schemas.microsoft.com/office/drawing/2014/main" id="{7C65A67C-CE6C-4CB2-9FFC-0AF8B4FED89B}"/>
            </a:ext>
          </a:extLst>
        </xdr:cNvPr>
        <xdr:cNvSpPr txBox="1"/>
      </xdr:nvSpPr>
      <xdr:spPr>
        <a:xfrm>
          <a:off x="3582044" y="1375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79" name="n_2mainValue【公営住宅】&#10;有形固定資産減価償却率">
          <a:extLst>
            <a:ext uri="{FF2B5EF4-FFF2-40B4-BE49-F238E27FC236}">
              <a16:creationId xmlns:a16="http://schemas.microsoft.com/office/drawing/2014/main" id="{946CEA41-371F-4E44-AE94-4D8EF3C75D66}"/>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123714</xdr:rowOff>
    </xdr:from>
    <xdr:ext cx="405111" cy="259045"/>
    <xdr:sp macro="" textlink="">
      <xdr:nvSpPr>
        <xdr:cNvPr id="280" name="n_3mainValue【公営住宅】&#10;有形固定資産減価償却率">
          <a:extLst>
            <a:ext uri="{FF2B5EF4-FFF2-40B4-BE49-F238E27FC236}">
              <a16:creationId xmlns:a16="http://schemas.microsoft.com/office/drawing/2014/main" id="{5B3C33AE-5AA1-4B01-9D46-64CD9C32671A}"/>
            </a:ext>
          </a:extLst>
        </xdr:cNvPr>
        <xdr:cNvSpPr txBox="1"/>
      </xdr:nvSpPr>
      <xdr:spPr>
        <a:xfrm>
          <a:off x="1816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54A1AECC-44C0-4D03-806A-B15BE70B3AC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BD1A347D-89A9-446F-B7AF-D9430F09463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F55F4C32-ED49-463F-BB7D-BB199EBA7F0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B23EDC41-1AB9-496D-8838-6C99E75437C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3F602E5F-78BF-446B-8B90-A40BA9CAB4F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B0740E3A-4FC2-45AE-9E01-6A54376275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0243E903-620E-4A92-9F04-F1BF8A3E87C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F13C6F1F-34D6-47DD-BED2-CD95159D1A2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06BF8321-EB57-40F6-9D93-83497D02A54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7AAC57EC-0E71-40C3-8F25-3050DA81571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a:extLst>
            <a:ext uri="{FF2B5EF4-FFF2-40B4-BE49-F238E27FC236}">
              <a16:creationId xmlns:a16="http://schemas.microsoft.com/office/drawing/2014/main" id="{646FC357-5D00-476B-88E6-79670F7F229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a:extLst>
            <a:ext uri="{FF2B5EF4-FFF2-40B4-BE49-F238E27FC236}">
              <a16:creationId xmlns:a16="http://schemas.microsoft.com/office/drawing/2014/main" id="{E13BB052-BBEC-40ED-AEC2-5F8B5DA6C5D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a:extLst>
            <a:ext uri="{FF2B5EF4-FFF2-40B4-BE49-F238E27FC236}">
              <a16:creationId xmlns:a16="http://schemas.microsoft.com/office/drawing/2014/main" id="{5A998C32-709C-4C96-AB17-61724701AB7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a:extLst>
            <a:ext uri="{FF2B5EF4-FFF2-40B4-BE49-F238E27FC236}">
              <a16:creationId xmlns:a16="http://schemas.microsoft.com/office/drawing/2014/main" id="{FF9D788E-5342-4154-8A1E-E9F45C3FEEC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a:extLst>
            <a:ext uri="{FF2B5EF4-FFF2-40B4-BE49-F238E27FC236}">
              <a16:creationId xmlns:a16="http://schemas.microsoft.com/office/drawing/2014/main" id="{1443B3C7-6B3B-4908-A934-A222368796F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a:extLst>
            <a:ext uri="{FF2B5EF4-FFF2-40B4-BE49-F238E27FC236}">
              <a16:creationId xmlns:a16="http://schemas.microsoft.com/office/drawing/2014/main" id="{C2588C04-FE56-4B70-A92B-6F4BE97978C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a:extLst>
            <a:ext uri="{FF2B5EF4-FFF2-40B4-BE49-F238E27FC236}">
              <a16:creationId xmlns:a16="http://schemas.microsoft.com/office/drawing/2014/main" id="{50C42189-FF2F-49AB-A623-17FF7B52DFF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a:extLst>
            <a:ext uri="{FF2B5EF4-FFF2-40B4-BE49-F238E27FC236}">
              <a16:creationId xmlns:a16="http://schemas.microsoft.com/office/drawing/2014/main" id="{3DF1D733-4753-47FA-B9B5-655387506E4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a:extLst>
            <a:ext uri="{FF2B5EF4-FFF2-40B4-BE49-F238E27FC236}">
              <a16:creationId xmlns:a16="http://schemas.microsoft.com/office/drawing/2014/main" id="{CA41ECFB-C5DD-49B4-9636-B8AE2166E11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a:extLst>
            <a:ext uri="{FF2B5EF4-FFF2-40B4-BE49-F238E27FC236}">
              <a16:creationId xmlns:a16="http://schemas.microsoft.com/office/drawing/2014/main" id="{36066E23-8359-42E9-9C94-F74E820BFE7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1D90D593-CC1B-4304-A468-E6984DA4DA1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D600027C-B83D-427B-9115-7719662B78C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a:extLst>
            <a:ext uri="{FF2B5EF4-FFF2-40B4-BE49-F238E27FC236}">
              <a16:creationId xmlns:a16="http://schemas.microsoft.com/office/drawing/2014/main" id="{DE075E0E-743F-4BD2-9E53-E0B3A8A98AF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a:extLst>
            <a:ext uri="{FF2B5EF4-FFF2-40B4-BE49-F238E27FC236}">
              <a16:creationId xmlns:a16="http://schemas.microsoft.com/office/drawing/2014/main" id="{1E760061-9AB2-4AFD-BDF6-3F39A0204233}"/>
            </a:ext>
          </a:extLst>
        </xdr:cNvPr>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a:extLst>
            <a:ext uri="{FF2B5EF4-FFF2-40B4-BE49-F238E27FC236}">
              <a16:creationId xmlns:a16="http://schemas.microsoft.com/office/drawing/2014/main" id="{D2C89633-6D82-4AB9-80AA-755251379A47}"/>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a:extLst>
            <a:ext uri="{FF2B5EF4-FFF2-40B4-BE49-F238E27FC236}">
              <a16:creationId xmlns:a16="http://schemas.microsoft.com/office/drawing/2014/main" id="{0DB5E9D5-173E-474F-9D37-EEBCF670203F}"/>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a:extLst>
            <a:ext uri="{FF2B5EF4-FFF2-40B4-BE49-F238E27FC236}">
              <a16:creationId xmlns:a16="http://schemas.microsoft.com/office/drawing/2014/main" id="{A0B83DA7-5C97-453A-8C28-99EAD4F104BB}"/>
            </a:ext>
          </a:extLst>
        </xdr:cNvPr>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a:extLst>
            <a:ext uri="{FF2B5EF4-FFF2-40B4-BE49-F238E27FC236}">
              <a16:creationId xmlns:a16="http://schemas.microsoft.com/office/drawing/2014/main" id="{090C4BF9-16E2-48A9-BE0D-F4687932587A}"/>
            </a:ext>
          </a:extLst>
        </xdr:cNvPr>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09" name="【公営住宅】&#10;一人当たり面積平均値テキスト">
          <a:extLst>
            <a:ext uri="{FF2B5EF4-FFF2-40B4-BE49-F238E27FC236}">
              <a16:creationId xmlns:a16="http://schemas.microsoft.com/office/drawing/2014/main" id="{9037B38A-5479-41C6-AB2F-037A8EA75592}"/>
            </a:ext>
          </a:extLst>
        </xdr:cNvPr>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a:extLst>
            <a:ext uri="{FF2B5EF4-FFF2-40B4-BE49-F238E27FC236}">
              <a16:creationId xmlns:a16="http://schemas.microsoft.com/office/drawing/2014/main" id="{0F5496BD-10BF-4F8F-847B-1C21A14C6B9D}"/>
            </a:ext>
          </a:extLst>
        </xdr:cNvPr>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a:extLst>
            <a:ext uri="{FF2B5EF4-FFF2-40B4-BE49-F238E27FC236}">
              <a16:creationId xmlns:a16="http://schemas.microsoft.com/office/drawing/2014/main" id="{A5C43E70-EDAE-4904-88CA-A936EA1AB1E0}"/>
            </a:ext>
          </a:extLst>
        </xdr:cNvPr>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a:extLst>
            <a:ext uri="{FF2B5EF4-FFF2-40B4-BE49-F238E27FC236}">
              <a16:creationId xmlns:a16="http://schemas.microsoft.com/office/drawing/2014/main" id="{306DC883-B4E9-44A2-8026-F386F40760EC}"/>
            </a:ext>
          </a:extLst>
        </xdr:cNvPr>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3" name="フローチャート: 判断 312">
          <a:extLst>
            <a:ext uri="{FF2B5EF4-FFF2-40B4-BE49-F238E27FC236}">
              <a16:creationId xmlns:a16="http://schemas.microsoft.com/office/drawing/2014/main" id="{EADDF8E0-C0A8-4AAE-AF7F-1294A3C12F83}"/>
            </a:ext>
          </a:extLst>
        </xdr:cNvPr>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5366CF3-610D-436E-8B1E-38D439659B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4EC0C145-4647-4EB1-ABB9-A5FC9609EFD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C3BE3436-0BF8-4441-9723-028D6A82BB3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E0C1EC1F-1259-4BDF-A5D3-8E2661F19BA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E964347E-9C84-4E31-80B2-4607C6CABE1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77978</xdr:rowOff>
    </xdr:from>
    <xdr:to>
      <xdr:col>50</xdr:col>
      <xdr:colOff>165100</xdr:colOff>
      <xdr:row>85</xdr:row>
      <xdr:rowOff>8128</xdr:rowOff>
    </xdr:to>
    <xdr:sp macro="" textlink="">
      <xdr:nvSpPr>
        <xdr:cNvPr id="319" name="楕円 318">
          <a:extLst>
            <a:ext uri="{FF2B5EF4-FFF2-40B4-BE49-F238E27FC236}">
              <a16:creationId xmlns:a16="http://schemas.microsoft.com/office/drawing/2014/main" id="{232486FA-28AA-47E6-AB9A-25061D3C2B3A}"/>
            </a:ext>
          </a:extLst>
        </xdr:cNvPr>
        <xdr:cNvSpPr/>
      </xdr:nvSpPr>
      <xdr:spPr>
        <a:xfrm>
          <a:off x="9588500" y="1447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117602</xdr:rowOff>
    </xdr:from>
    <xdr:to>
      <xdr:col>46</xdr:col>
      <xdr:colOff>38100</xdr:colOff>
      <xdr:row>85</xdr:row>
      <xdr:rowOff>47752</xdr:rowOff>
    </xdr:to>
    <xdr:sp macro="" textlink="">
      <xdr:nvSpPr>
        <xdr:cNvPr id="320" name="楕円 319">
          <a:extLst>
            <a:ext uri="{FF2B5EF4-FFF2-40B4-BE49-F238E27FC236}">
              <a16:creationId xmlns:a16="http://schemas.microsoft.com/office/drawing/2014/main" id="{D0835ABE-8D52-4739-A192-16FD9329A2CA}"/>
            </a:ext>
          </a:extLst>
        </xdr:cNvPr>
        <xdr:cNvSpPr/>
      </xdr:nvSpPr>
      <xdr:spPr>
        <a:xfrm>
          <a:off x="8699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128778</xdr:rowOff>
    </xdr:from>
    <xdr:to>
      <xdr:col>50</xdr:col>
      <xdr:colOff>114300</xdr:colOff>
      <xdr:row>84</xdr:row>
      <xdr:rowOff>168402</xdr:rowOff>
    </xdr:to>
    <xdr:cxnSp macro="">
      <xdr:nvCxnSpPr>
        <xdr:cNvPr id="321" name="直線コネクタ 320">
          <a:extLst>
            <a:ext uri="{FF2B5EF4-FFF2-40B4-BE49-F238E27FC236}">
              <a16:creationId xmlns:a16="http://schemas.microsoft.com/office/drawing/2014/main" id="{5BA15CCB-1D03-43DA-86D0-32F7F61A34FA}"/>
            </a:ext>
          </a:extLst>
        </xdr:cNvPr>
        <xdr:cNvCxnSpPr/>
      </xdr:nvCxnSpPr>
      <xdr:spPr>
        <a:xfrm flipV="1">
          <a:off x="8750300" y="1453057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145035</xdr:rowOff>
    </xdr:from>
    <xdr:to>
      <xdr:col>41</xdr:col>
      <xdr:colOff>101600</xdr:colOff>
      <xdr:row>85</xdr:row>
      <xdr:rowOff>75185</xdr:rowOff>
    </xdr:to>
    <xdr:sp macro="" textlink="">
      <xdr:nvSpPr>
        <xdr:cNvPr id="322" name="楕円 321">
          <a:extLst>
            <a:ext uri="{FF2B5EF4-FFF2-40B4-BE49-F238E27FC236}">
              <a16:creationId xmlns:a16="http://schemas.microsoft.com/office/drawing/2014/main" id="{5EB5EA69-1B66-4A19-AEFD-3EEED881292E}"/>
            </a:ext>
          </a:extLst>
        </xdr:cNvPr>
        <xdr:cNvSpPr/>
      </xdr:nvSpPr>
      <xdr:spPr>
        <a:xfrm>
          <a:off x="7810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168402</xdr:rowOff>
    </xdr:from>
    <xdr:to>
      <xdr:col>45</xdr:col>
      <xdr:colOff>177800</xdr:colOff>
      <xdr:row>85</xdr:row>
      <xdr:rowOff>24385</xdr:rowOff>
    </xdr:to>
    <xdr:cxnSp macro="">
      <xdr:nvCxnSpPr>
        <xdr:cNvPr id="323" name="直線コネクタ 322">
          <a:extLst>
            <a:ext uri="{FF2B5EF4-FFF2-40B4-BE49-F238E27FC236}">
              <a16:creationId xmlns:a16="http://schemas.microsoft.com/office/drawing/2014/main" id="{DA350005-7F6C-4ADF-86C0-D6DD1573FB67}"/>
            </a:ext>
          </a:extLst>
        </xdr:cNvPr>
        <xdr:cNvCxnSpPr/>
      </xdr:nvCxnSpPr>
      <xdr:spPr>
        <a:xfrm flipV="1">
          <a:off x="7861300" y="1457020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24" name="n_1aveValue【公営住宅】&#10;一人当たり面積">
          <a:extLst>
            <a:ext uri="{FF2B5EF4-FFF2-40B4-BE49-F238E27FC236}">
              <a16:creationId xmlns:a16="http://schemas.microsoft.com/office/drawing/2014/main" id="{28CABCA6-1CB9-475F-BD92-C209384CC08E}"/>
            </a:ext>
          </a:extLst>
        </xdr:cNvPr>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25" name="n_2aveValue【公営住宅】&#10;一人当たり面積">
          <a:extLst>
            <a:ext uri="{FF2B5EF4-FFF2-40B4-BE49-F238E27FC236}">
              <a16:creationId xmlns:a16="http://schemas.microsoft.com/office/drawing/2014/main" id="{6C088891-30EB-4439-B11B-87BC790D6504}"/>
            </a:ext>
          </a:extLst>
        </xdr:cNvPr>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6" name="n_3aveValue【公営住宅】&#10;一人当たり面積">
          <a:extLst>
            <a:ext uri="{FF2B5EF4-FFF2-40B4-BE49-F238E27FC236}">
              <a16:creationId xmlns:a16="http://schemas.microsoft.com/office/drawing/2014/main" id="{599E5605-FC3C-483F-A3C5-9CDE508AF564}"/>
            </a:ext>
          </a:extLst>
        </xdr:cNvPr>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170705</xdr:rowOff>
    </xdr:from>
    <xdr:ext cx="469744" cy="259045"/>
    <xdr:sp macro="" textlink="">
      <xdr:nvSpPr>
        <xdr:cNvPr id="327" name="n_1mainValue【公営住宅】&#10;一人当たり面積">
          <a:extLst>
            <a:ext uri="{FF2B5EF4-FFF2-40B4-BE49-F238E27FC236}">
              <a16:creationId xmlns:a16="http://schemas.microsoft.com/office/drawing/2014/main" id="{96E8B517-6743-479A-865C-749496BB7A3D}"/>
            </a:ext>
          </a:extLst>
        </xdr:cNvPr>
        <xdr:cNvSpPr txBox="1"/>
      </xdr:nvSpPr>
      <xdr:spPr>
        <a:xfrm>
          <a:off x="9391727" y="1457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38879</xdr:rowOff>
    </xdr:from>
    <xdr:ext cx="469744" cy="259045"/>
    <xdr:sp macro="" textlink="">
      <xdr:nvSpPr>
        <xdr:cNvPr id="328" name="n_2mainValue【公営住宅】&#10;一人当たり面積">
          <a:extLst>
            <a:ext uri="{FF2B5EF4-FFF2-40B4-BE49-F238E27FC236}">
              <a16:creationId xmlns:a16="http://schemas.microsoft.com/office/drawing/2014/main" id="{88BF1D9F-600A-4DCE-81D5-79DCFED5E926}"/>
            </a:ext>
          </a:extLst>
        </xdr:cNvPr>
        <xdr:cNvSpPr txBox="1"/>
      </xdr:nvSpPr>
      <xdr:spPr>
        <a:xfrm>
          <a:off x="8515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66312</xdr:rowOff>
    </xdr:from>
    <xdr:ext cx="469744" cy="259045"/>
    <xdr:sp macro="" textlink="">
      <xdr:nvSpPr>
        <xdr:cNvPr id="329" name="n_3mainValue【公営住宅】&#10;一人当たり面積">
          <a:extLst>
            <a:ext uri="{FF2B5EF4-FFF2-40B4-BE49-F238E27FC236}">
              <a16:creationId xmlns:a16="http://schemas.microsoft.com/office/drawing/2014/main" id="{4DECCB90-C58C-4573-BC9F-825DFC200C90}"/>
            </a:ext>
          </a:extLst>
        </xdr:cNvPr>
        <xdr:cNvSpPr txBox="1"/>
      </xdr:nvSpPr>
      <xdr:spPr>
        <a:xfrm>
          <a:off x="7626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F72339CB-8B59-4125-AC3C-ABBE7FFB1F1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6DC904D0-6073-403C-A157-538ED38FD5F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5DEC91B3-A75A-448B-834E-747F2F378D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1624A92B-256C-4F62-8726-FF34933324F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71279858-AB0E-4848-B7D1-DD8C9943C16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9E0CD983-20AC-40C8-9F90-8CC4ADA5BB3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0F993EA4-25DB-4D15-B978-D3ACA8EEC15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A274D50A-C772-461C-B0B5-7BA3FA5F114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a:extLst>
            <a:ext uri="{FF2B5EF4-FFF2-40B4-BE49-F238E27FC236}">
              <a16:creationId xmlns:a16="http://schemas.microsoft.com/office/drawing/2014/main" id="{DC6015C6-E227-45FB-9679-D304A969D4E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a:extLst>
            <a:ext uri="{FF2B5EF4-FFF2-40B4-BE49-F238E27FC236}">
              <a16:creationId xmlns:a16="http://schemas.microsoft.com/office/drawing/2014/main" id="{4B8DDCC5-08C0-4341-A5BE-2CE15D23594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0" name="テキスト ボックス 339">
          <a:extLst>
            <a:ext uri="{FF2B5EF4-FFF2-40B4-BE49-F238E27FC236}">
              <a16:creationId xmlns:a16="http://schemas.microsoft.com/office/drawing/2014/main" id="{7D6846E7-B4AD-4004-A543-956CA4485765}"/>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1" name="直線コネクタ 340">
          <a:extLst>
            <a:ext uri="{FF2B5EF4-FFF2-40B4-BE49-F238E27FC236}">
              <a16:creationId xmlns:a16="http://schemas.microsoft.com/office/drawing/2014/main" id="{22ADF2BD-B0E7-47A8-AF71-B10AC949A9F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2" name="テキスト ボックス 341">
          <a:extLst>
            <a:ext uri="{FF2B5EF4-FFF2-40B4-BE49-F238E27FC236}">
              <a16:creationId xmlns:a16="http://schemas.microsoft.com/office/drawing/2014/main" id="{75FBB92D-F1A7-4996-A3AF-4A7DCC929735}"/>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3" name="直線コネクタ 342">
          <a:extLst>
            <a:ext uri="{FF2B5EF4-FFF2-40B4-BE49-F238E27FC236}">
              <a16:creationId xmlns:a16="http://schemas.microsoft.com/office/drawing/2014/main" id="{7B63B66B-80EF-471C-BB05-4824B736835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4" name="テキスト ボックス 343">
          <a:extLst>
            <a:ext uri="{FF2B5EF4-FFF2-40B4-BE49-F238E27FC236}">
              <a16:creationId xmlns:a16="http://schemas.microsoft.com/office/drawing/2014/main" id="{0D8E2B0D-54D8-4E56-B2D7-7EC1F13955B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5" name="直線コネクタ 344">
          <a:extLst>
            <a:ext uri="{FF2B5EF4-FFF2-40B4-BE49-F238E27FC236}">
              <a16:creationId xmlns:a16="http://schemas.microsoft.com/office/drawing/2014/main" id="{4FFDD5CB-CAC2-4C2E-B4A3-E17552E548B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6" name="テキスト ボックス 345">
          <a:extLst>
            <a:ext uri="{FF2B5EF4-FFF2-40B4-BE49-F238E27FC236}">
              <a16:creationId xmlns:a16="http://schemas.microsoft.com/office/drawing/2014/main" id="{914922FB-129E-428B-97B6-0FDD090B73F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7" name="直線コネクタ 346">
          <a:extLst>
            <a:ext uri="{FF2B5EF4-FFF2-40B4-BE49-F238E27FC236}">
              <a16:creationId xmlns:a16="http://schemas.microsoft.com/office/drawing/2014/main" id="{1F96E3D0-7B24-4C07-A8D6-30F8C3011E4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8" name="テキスト ボックス 347">
          <a:extLst>
            <a:ext uri="{FF2B5EF4-FFF2-40B4-BE49-F238E27FC236}">
              <a16:creationId xmlns:a16="http://schemas.microsoft.com/office/drawing/2014/main" id="{3E05E390-F1B4-4572-9D57-0284F537281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9" name="直線コネクタ 348">
          <a:extLst>
            <a:ext uri="{FF2B5EF4-FFF2-40B4-BE49-F238E27FC236}">
              <a16:creationId xmlns:a16="http://schemas.microsoft.com/office/drawing/2014/main" id="{680A03D6-59BB-4714-B79D-CD7F97EBD43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0" name="テキスト ボックス 349">
          <a:extLst>
            <a:ext uri="{FF2B5EF4-FFF2-40B4-BE49-F238E27FC236}">
              <a16:creationId xmlns:a16="http://schemas.microsoft.com/office/drawing/2014/main" id="{25255ABD-2E03-46A7-9900-29D5E4B6CD0C}"/>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a:extLst>
            <a:ext uri="{FF2B5EF4-FFF2-40B4-BE49-F238E27FC236}">
              <a16:creationId xmlns:a16="http://schemas.microsoft.com/office/drawing/2014/main" id="{0125AE8E-8D2C-4AFF-8459-60BAF6A9B80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F4EA1F9A-5F74-43BC-84CA-07BDBE6EDC9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a:extLst>
            <a:ext uri="{FF2B5EF4-FFF2-40B4-BE49-F238E27FC236}">
              <a16:creationId xmlns:a16="http://schemas.microsoft.com/office/drawing/2014/main" id="{765F7901-C5A3-4319-8EC5-8254B5D2DBF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54" name="直線コネクタ 353">
          <a:extLst>
            <a:ext uri="{FF2B5EF4-FFF2-40B4-BE49-F238E27FC236}">
              <a16:creationId xmlns:a16="http://schemas.microsoft.com/office/drawing/2014/main" id="{B6681C1E-E91E-4D2C-A7C2-EC96DD4FF520}"/>
            </a:ext>
          </a:extLst>
        </xdr:cNvPr>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55" name="【港湾・漁港】&#10;有形固定資産減価償却率最小値テキスト">
          <a:extLst>
            <a:ext uri="{FF2B5EF4-FFF2-40B4-BE49-F238E27FC236}">
              <a16:creationId xmlns:a16="http://schemas.microsoft.com/office/drawing/2014/main" id="{487477D0-1196-4B6A-A837-742E45AFB2F8}"/>
            </a:ext>
          </a:extLst>
        </xdr:cNvPr>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56" name="直線コネクタ 355">
          <a:extLst>
            <a:ext uri="{FF2B5EF4-FFF2-40B4-BE49-F238E27FC236}">
              <a16:creationId xmlns:a16="http://schemas.microsoft.com/office/drawing/2014/main" id="{9E987D88-DF0B-46AA-91FD-7325077AA00C}"/>
            </a:ext>
          </a:extLst>
        </xdr:cNvPr>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57" name="【港湾・漁港】&#10;有形固定資産減価償却率最大値テキスト">
          <a:extLst>
            <a:ext uri="{FF2B5EF4-FFF2-40B4-BE49-F238E27FC236}">
              <a16:creationId xmlns:a16="http://schemas.microsoft.com/office/drawing/2014/main" id="{A5EE36B1-DFA1-4358-946E-FA1D78585641}"/>
            </a:ext>
          </a:extLst>
        </xdr:cNvPr>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58" name="直線コネクタ 357">
          <a:extLst>
            <a:ext uri="{FF2B5EF4-FFF2-40B4-BE49-F238E27FC236}">
              <a16:creationId xmlns:a16="http://schemas.microsoft.com/office/drawing/2014/main" id="{258418BB-4661-46D4-BE8B-37CE4E72602B}"/>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59" name="【港湾・漁港】&#10;有形固定資産減価償却率平均値テキスト">
          <a:extLst>
            <a:ext uri="{FF2B5EF4-FFF2-40B4-BE49-F238E27FC236}">
              <a16:creationId xmlns:a16="http://schemas.microsoft.com/office/drawing/2014/main" id="{0782537E-D8F7-4AB0-8F82-9853BBF37E47}"/>
            </a:ext>
          </a:extLst>
        </xdr:cNvPr>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60" name="フローチャート: 判断 359">
          <a:extLst>
            <a:ext uri="{FF2B5EF4-FFF2-40B4-BE49-F238E27FC236}">
              <a16:creationId xmlns:a16="http://schemas.microsoft.com/office/drawing/2014/main" id="{2306DAC9-0F36-4B93-B283-C8114DB72E34}"/>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61" name="フローチャート: 判断 360">
          <a:extLst>
            <a:ext uri="{FF2B5EF4-FFF2-40B4-BE49-F238E27FC236}">
              <a16:creationId xmlns:a16="http://schemas.microsoft.com/office/drawing/2014/main" id="{869391FA-A76B-4666-8C34-E877D833E675}"/>
            </a:ext>
          </a:extLst>
        </xdr:cNvPr>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62" name="フローチャート: 判断 361">
          <a:extLst>
            <a:ext uri="{FF2B5EF4-FFF2-40B4-BE49-F238E27FC236}">
              <a16:creationId xmlns:a16="http://schemas.microsoft.com/office/drawing/2014/main" id="{2099F002-B885-41B5-9594-878CEDA4C012}"/>
            </a:ext>
          </a:extLst>
        </xdr:cNvPr>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63" name="フローチャート: 判断 362">
          <a:extLst>
            <a:ext uri="{FF2B5EF4-FFF2-40B4-BE49-F238E27FC236}">
              <a16:creationId xmlns:a16="http://schemas.microsoft.com/office/drawing/2014/main" id="{0DD05B75-E032-4B56-B967-4C4E4B80891A}"/>
            </a:ext>
          </a:extLst>
        </xdr:cNvPr>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58C84278-6D51-4EF9-B636-A6CDF854316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A710A261-9DF4-415F-95DB-A646B2ABA2B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BD96F3F3-BEF3-486F-BA77-6D3731FFB2D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710E5023-3695-4639-BB3C-1E5B1A26D97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ADF9118B-633F-4069-8A33-E047B9163BD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166370</xdr:rowOff>
    </xdr:from>
    <xdr:to>
      <xdr:col>20</xdr:col>
      <xdr:colOff>38100</xdr:colOff>
      <xdr:row>102</xdr:row>
      <xdr:rowOff>96520</xdr:rowOff>
    </xdr:to>
    <xdr:sp macro="" textlink="">
      <xdr:nvSpPr>
        <xdr:cNvPr id="369" name="楕円 368">
          <a:extLst>
            <a:ext uri="{FF2B5EF4-FFF2-40B4-BE49-F238E27FC236}">
              <a16:creationId xmlns:a16="http://schemas.microsoft.com/office/drawing/2014/main" id="{78F40C29-97F2-4840-95DB-6F366C8F252C}"/>
            </a:ext>
          </a:extLst>
        </xdr:cNvPr>
        <xdr:cNvSpPr/>
      </xdr:nvSpPr>
      <xdr:spPr>
        <a:xfrm>
          <a:off x="3746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36830</xdr:rowOff>
    </xdr:from>
    <xdr:to>
      <xdr:col>15</xdr:col>
      <xdr:colOff>101600</xdr:colOff>
      <xdr:row>102</xdr:row>
      <xdr:rowOff>138430</xdr:rowOff>
    </xdr:to>
    <xdr:sp macro="" textlink="">
      <xdr:nvSpPr>
        <xdr:cNvPr id="370" name="楕円 369">
          <a:extLst>
            <a:ext uri="{FF2B5EF4-FFF2-40B4-BE49-F238E27FC236}">
              <a16:creationId xmlns:a16="http://schemas.microsoft.com/office/drawing/2014/main" id="{3E595CDE-1E33-4393-8090-3341AA57DA46}"/>
            </a:ext>
          </a:extLst>
        </xdr:cNvPr>
        <xdr:cNvSpPr/>
      </xdr:nvSpPr>
      <xdr:spPr>
        <a:xfrm>
          <a:off x="2857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45720</xdr:rowOff>
    </xdr:from>
    <xdr:to>
      <xdr:col>19</xdr:col>
      <xdr:colOff>177800</xdr:colOff>
      <xdr:row>102</xdr:row>
      <xdr:rowOff>87630</xdr:rowOff>
    </xdr:to>
    <xdr:cxnSp macro="">
      <xdr:nvCxnSpPr>
        <xdr:cNvPr id="371" name="直線コネクタ 370">
          <a:extLst>
            <a:ext uri="{FF2B5EF4-FFF2-40B4-BE49-F238E27FC236}">
              <a16:creationId xmlns:a16="http://schemas.microsoft.com/office/drawing/2014/main" id="{2E42A109-A398-46DE-827C-E2B8F91A17ED}"/>
            </a:ext>
          </a:extLst>
        </xdr:cNvPr>
        <xdr:cNvCxnSpPr/>
      </xdr:nvCxnSpPr>
      <xdr:spPr>
        <a:xfrm flipV="1">
          <a:off x="2908300" y="17533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78739</xdr:rowOff>
    </xdr:from>
    <xdr:to>
      <xdr:col>10</xdr:col>
      <xdr:colOff>165100</xdr:colOff>
      <xdr:row>103</xdr:row>
      <xdr:rowOff>8889</xdr:rowOff>
    </xdr:to>
    <xdr:sp macro="" textlink="">
      <xdr:nvSpPr>
        <xdr:cNvPr id="372" name="楕円 371">
          <a:extLst>
            <a:ext uri="{FF2B5EF4-FFF2-40B4-BE49-F238E27FC236}">
              <a16:creationId xmlns:a16="http://schemas.microsoft.com/office/drawing/2014/main" id="{9DFCD9B9-C9B7-421B-A7C3-A969D3D40455}"/>
            </a:ext>
          </a:extLst>
        </xdr:cNvPr>
        <xdr:cNvSpPr/>
      </xdr:nvSpPr>
      <xdr:spPr>
        <a:xfrm>
          <a:off x="1968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87630</xdr:rowOff>
    </xdr:from>
    <xdr:to>
      <xdr:col>15</xdr:col>
      <xdr:colOff>50800</xdr:colOff>
      <xdr:row>102</xdr:row>
      <xdr:rowOff>129539</xdr:rowOff>
    </xdr:to>
    <xdr:cxnSp macro="">
      <xdr:nvCxnSpPr>
        <xdr:cNvPr id="373" name="直線コネクタ 372">
          <a:extLst>
            <a:ext uri="{FF2B5EF4-FFF2-40B4-BE49-F238E27FC236}">
              <a16:creationId xmlns:a16="http://schemas.microsoft.com/office/drawing/2014/main" id="{E2C2C2C4-7BF8-4D5D-ABCB-5C1946A7E721}"/>
            </a:ext>
          </a:extLst>
        </xdr:cNvPr>
        <xdr:cNvCxnSpPr/>
      </xdr:nvCxnSpPr>
      <xdr:spPr>
        <a:xfrm flipV="1">
          <a:off x="2019300" y="17575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374" name="n_1aveValue【港湾・漁港】&#10;有形固定資産減価償却率">
          <a:extLst>
            <a:ext uri="{FF2B5EF4-FFF2-40B4-BE49-F238E27FC236}">
              <a16:creationId xmlns:a16="http://schemas.microsoft.com/office/drawing/2014/main" id="{E68D7BC6-4878-4746-88B8-204328C92B38}"/>
            </a:ext>
          </a:extLst>
        </xdr:cNvPr>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121938</xdr:rowOff>
    </xdr:from>
    <xdr:ext cx="405111" cy="259045"/>
    <xdr:sp macro="" textlink="">
      <xdr:nvSpPr>
        <xdr:cNvPr id="375" name="n_2aveValue【港湾・漁港】&#10;有形固定資産減価償却率">
          <a:extLst>
            <a:ext uri="{FF2B5EF4-FFF2-40B4-BE49-F238E27FC236}">
              <a16:creationId xmlns:a16="http://schemas.microsoft.com/office/drawing/2014/main" id="{6610CFFF-5E73-4DE6-8B15-BCEA30F95859}"/>
            </a:ext>
          </a:extLst>
        </xdr:cNvPr>
        <xdr:cNvSpPr txBox="1"/>
      </xdr:nvSpPr>
      <xdr:spPr>
        <a:xfrm>
          <a:off x="2705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59072</xdr:rowOff>
    </xdr:from>
    <xdr:ext cx="405111" cy="259045"/>
    <xdr:sp macro="" textlink="">
      <xdr:nvSpPr>
        <xdr:cNvPr id="376" name="n_3aveValue【港湾・漁港】&#10;有形固定資産減価償却率">
          <a:extLst>
            <a:ext uri="{FF2B5EF4-FFF2-40B4-BE49-F238E27FC236}">
              <a16:creationId xmlns:a16="http://schemas.microsoft.com/office/drawing/2014/main" id="{A67CD21B-C240-4595-AAE7-BBFD2DE28724}"/>
            </a:ext>
          </a:extLst>
        </xdr:cNvPr>
        <xdr:cNvSpPr txBox="1"/>
      </xdr:nvSpPr>
      <xdr:spPr>
        <a:xfrm>
          <a:off x="18167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113047</xdr:rowOff>
    </xdr:from>
    <xdr:ext cx="405111" cy="259045"/>
    <xdr:sp macro="" textlink="">
      <xdr:nvSpPr>
        <xdr:cNvPr id="377" name="n_1mainValue【港湾・漁港】&#10;有形固定資産減価償却率">
          <a:extLst>
            <a:ext uri="{FF2B5EF4-FFF2-40B4-BE49-F238E27FC236}">
              <a16:creationId xmlns:a16="http://schemas.microsoft.com/office/drawing/2014/main" id="{37C053A3-6D5E-4C1C-B63C-1B811D1FFDA9}"/>
            </a:ext>
          </a:extLst>
        </xdr:cNvPr>
        <xdr:cNvSpPr txBox="1"/>
      </xdr:nvSpPr>
      <xdr:spPr>
        <a:xfrm>
          <a:off x="35820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154957</xdr:rowOff>
    </xdr:from>
    <xdr:ext cx="405111" cy="259045"/>
    <xdr:sp macro="" textlink="">
      <xdr:nvSpPr>
        <xdr:cNvPr id="378" name="n_2mainValue【港湾・漁港】&#10;有形固定資産減価償却率">
          <a:extLst>
            <a:ext uri="{FF2B5EF4-FFF2-40B4-BE49-F238E27FC236}">
              <a16:creationId xmlns:a16="http://schemas.microsoft.com/office/drawing/2014/main" id="{392685AF-0C76-43DB-A66A-9E9860D04C58}"/>
            </a:ext>
          </a:extLst>
        </xdr:cNvPr>
        <xdr:cNvSpPr txBox="1"/>
      </xdr:nvSpPr>
      <xdr:spPr>
        <a:xfrm>
          <a:off x="2705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25416</xdr:rowOff>
    </xdr:from>
    <xdr:ext cx="405111" cy="259045"/>
    <xdr:sp macro="" textlink="">
      <xdr:nvSpPr>
        <xdr:cNvPr id="379" name="n_3mainValue【港湾・漁港】&#10;有形固定資産減価償却率">
          <a:extLst>
            <a:ext uri="{FF2B5EF4-FFF2-40B4-BE49-F238E27FC236}">
              <a16:creationId xmlns:a16="http://schemas.microsoft.com/office/drawing/2014/main" id="{86340B4F-55D1-4AC7-AAEF-0C6A70259575}"/>
            </a:ext>
          </a:extLst>
        </xdr:cNvPr>
        <xdr:cNvSpPr txBox="1"/>
      </xdr:nvSpPr>
      <xdr:spPr>
        <a:xfrm>
          <a:off x="1816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4CB98F45-110A-47BB-A0C0-5087E87259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2C85D3B9-A2FA-4EAE-85CB-579A2908624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AA807952-3F34-4F99-A49D-5F2D6DCA133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BDD847C8-49A4-498D-BEC6-2F70573F290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9A75C47C-2D77-4925-9567-9BF02FAF177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C353CBD5-91D4-4B56-B605-13B89498E3F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AF32EADE-70B1-4D1F-AE45-6E0D60393B9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2BCEAE0C-313E-493C-968A-BBBF4490EAE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a:extLst>
            <a:ext uri="{FF2B5EF4-FFF2-40B4-BE49-F238E27FC236}">
              <a16:creationId xmlns:a16="http://schemas.microsoft.com/office/drawing/2014/main" id="{B81F03D0-F432-4F41-B011-351051FD6E7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a:extLst>
            <a:ext uri="{FF2B5EF4-FFF2-40B4-BE49-F238E27FC236}">
              <a16:creationId xmlns:a16="http://schemas.microsoft.com/office/drawing/2014/main" id="{B35CDD5A-13A8-4D7C-B5BF-3721511D37E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0" name="直線コネクタ 389">
          <a:extLst>
            <a:ext uri="{FF2B5EF4-FFF2-40B4-BE49-F238E27FC236}">
              <a16:creationId xmlns:a16="http://schemas.microsoft.com/office/drawing/2014/main" id="{F448DABE-2E42-4FCE-B38C-DF0E8F3419E3}"/>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91" name="テキスト ボックス 390">
          <a:extLst>
            <a:ext uri="{FF2B5EF4-FFF2-40B4-BE49-F238E27FC236}">
              <a16:creationId xmlns:a16="http://schemas.microsoft.com/office/drawing/2014/main" id="{CAB8FCC7-B972-4190-BCEC-4AAE748FD48F}"/>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a:extLst>
            <a:ext uri="{FF2B5EF4-FFF2-40B4-BE49-F238E27FC236}">
              <a16:creationId xmlns:a16="http://schemas.microsoft.com/office/drawing/2014/main" id="{0DAC605D-BFA6-475D-A142-0BCCBD5DB54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3" name="テキスト ボックス 392">
          <a:extLst>
            <a:ext uri="{FF2B5EF4-FFF2-40B4-BE49-F238E27FC236}">
              <a16:creationId xmlns:a16="http://schemas.microsoft.com/office/drawing/2014/main" id="{AF2C1322-8DA1-426D-86A7-657085C4A533}"/>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4" name="直線コネクタ 393">
          <a:extLst>
            <a:ext uri="{FF2B5EF4-FFF2-40B4-BE49-F238E27FC236}">
              <a16:creationId xmlns:a16="http://schemas.microsoft.com/office/drawing/2014/main" id="{55AF9FA5-55DC-464F-B6EC-F76F0A466A91}"/>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5" name="テキスト ボックス 394">
          <a:extLst>
            <a:ext uri="{FF2B5EF4-FFF2-40B4-BE49-F238E27FC236}">
              <a16:creationId xmlns:a16="http://schemas.microsoft.com/office/drawing/2014/main" id="{7938F890-34A7-4D16-93D0-52A073257995}"/>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a:extLst>
            <a:ext uri="{FF2B5EF4-FFF2-40B4-BE49-F238E27FC236}">
              <a16:creationId xmlns:a16="http://schemas.microsoft.com/office/drawing/2014/main" id="{5075761E-2736-44F8-832E-1961313F18F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7" name="テキスト ボックス 396">
          <a:extLst>
            <a:ext uri="{FF2B5EF4-FFF2-40B4-BE49-F238E27FC236}">
              <a16:creationId xmlns:a16="http://schemas.microsoft.com/office/drawing/2014/main" id="{D4D660D1-1E3C-452F-822A-17F67A7263F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a:extLst>
            <a:ext uri="{FF2B5EF4-FFF2-40B4-BE49-F238E27FC236}">
              <a16:creationId xmlns:a16="http://schemas.microsoft.com/office/drawing/2014/main" id="{209D68D9-B778-425B-B959-5F1FD44738E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399" name="直線コネクタ 398">
          <a:extLst>
            <a:ext uri="{FF2B5EF4-FFF2-40B4-BE49-F238E27FC236}">
              <a16:creationId xmlns:a16="http://schemas.microsoft.com/office/drawing/2014/main" id="{6088F316-C1FA-4DAF-9A58-882A89DE44D7}"/>
            </a:ext>
          </a:extLst>
        </xdr:cNvPr>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00" name="【港湾・漁港】&#10;一人当たり有形固定資産（償却資産）額最小値テキスト">
          <a:extLst>
            <a:ext uri="{FF2B5EF4-FFF2-40B4-BE49-F238E27FC236}">
              <a16:creationId xmlns:a16="http://schemas.microsoft.com/office/drawing/2014/main" id="{FEE0CE65-19F4-45FC-B57C-92E4C4A66E48}"/>
            </a:ext>
          </a:extLst>
        </xdr:cNvPr>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01" name="直線コネクタ 400">
          <a:extLst>
            <a:ext uri="{FF2B5EF4-FFF2-40B4-BE49-F238E27FC236}">
              <a16:creationId xmlns:a16="http://schemas.microsoft.com/office/drawing/2014/main" id="{5B80A4B2-6597-4826-9994-A48C545A22F4}"/>
            </a:ext>
          </a:extLst>
        </xdr:cNvPr>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02" name="【港湾・漁港】&#10;一人当たり有形固定資産（償却資産）額最大値テキスト">
          <a:extLst>
            <a:ext uri="{FF2B5EF4-FFF2-40B4-BE49-F238E27FC236}">
              <a16:creationId xmlns:a16="http://schemas.microsoft.com/office/drawing/2014/main" id="{76C8DFD2-BD9C-45A6-AB69-732F6F9DBCF4}"/>
            </a:ext>
          </a:extLst>
        </xdr:cNvPr>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03" name="直線コネクタ 402">
          <a:extLst>
            <a:ext uri="{FF2B5EF4-FFF2-40B4-BE49-F238E27FC236}">
              <a16:creationId xmlns:a16="http://schemas.microsoft.com/office/drawing/2014/main" id="{C6E06742-6DC0-448D-A195-8980740F69F2}"/>
            </a:ext>
          </a:extLst>
        </xdr:cNvPr>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31945</xdr:rowOff>
    </xdr:from>
    <xdr:ext cx="599010" cy="259045"/>
    <xdr:sp macro="" textlink="">
      <xdr:nvSpPr>
        <xdr:cNvPr id="404" name="【港湾・漁港】&#10;一人当たり有形固定資産（償却資産）額平均値テキスト">
          <a:extLst>
            <a:ext uri="{FF2B5EF4-FFF2-40B4-BE49-F238E27FC236}">
              <a16:creationId xmlns:a16="http://schemas.microsoft.com/office/drawing/2014/main" id="{77483B4C-4F4E-42D1-8086-5B686F3AE053}"/>
            </a:ext>
          </a:extLst>
        </xdr:cNvPr>
        <xdr:cNvSpPr txBox="1"/>
      </xdr:nvSpPr>
      <xdr:spPr>
        <a:xfrm>
          <a:off x="10515600" y="18205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05" name="フローチャート: 判断 404">
          <a:extLst>
            <a:ext uri="{FF2B5EF4-FFF2-40B4-BE49-F238E27FC236}">
              <a16:creationId xmlns:a16="http://schemas.microsoft.com/office/drawing/2014/main" id="{A2B62730-75DA-4794-B90F-DDF22602C081}"/>
            </a:ext>
          </a:extLst>
        </xdr:cNvPr>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06" name="フローチャート: 判断 405">
          <a:extLst>
            <a:ext uri="{FF2B5EF4-FFF2-40B4-BE49-F238E27FC236}">
              <a16:creationId xmlns:a16="http://schemas.microsoft.com/office/drawing/2014/main" id="{DD9CAB01-B049-4D27-A8FF-15E49C79C18E}"/>
            </a:ext>
          </a:extLst>
        </xdr:cNvPr>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07" name="フローチャート: 判断 406">
          <a:extLst>
            <a:ext uri="{FF2B5EF4-FFF2-40B4-BE49-F238E27FC236}">
              <a16:creationId xmlns:a16="http://schemas.microsoft.com/office/drawing/2014/main" id="{107E99D0-D75B-4D66-91C7-84A0344DCDC9}"/>
            </a:ext>
          </a:extLst>
        </xdr:cNvPr>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08" name="フローチャート: 判断 407">
          <a:extLst>
            <a:ext uri="{FF2B5EF4-FFF2-40B4-BE49-F238E27FC236}">
              <a16:creationId xmlns:a16="http://schemas.microsoft.com/office/drawing/2014/main" id="{F54CB1A7-6ED4-4AB2-9D7A-ADF104040F15}"/>
            </a:ext>
          </a:extLst>
        </xdr:cNvPr>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0254CDC-DAFD-4331-BE07-EA2511ED190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F5F2FF0-F858-403A-B930-F6F8B8552AD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F7BC188-E1B6-4B07-AF1C-91AC7FA3C8B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A33F80B-FF43-4971-B716-127B5BC0066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AF04993-E280-4213-A667-8381E47065D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1287</xdr:rowOff>
    </xdr:from>
    <xdr:to>
      <xdr:col>50</xdr:col>
      <xdr:colOff>165100</xdr:colOff>
      <xdr:row>107</xdr:row>
      <xdr:rowOff>102887</xdr:rowOff>
    </xdr:to>
    <xdr:sp macro="" textlink="">
      <xdr:nvSpPr>
        <xdr:cNvPr id="414" name="楕円 413">
          <a:extLst>
            <a:ext uri="{FF2B5EF4-FFF2-40B4-BE49-F238E27FC236}">
              <a16:creationId xmlns:a16="http://schemas.microsoft.com/office/drawing/2014/main" id="{4D92A69F-12C1-4FF9-8ADD-9A4A2B24912D}"/>
            </a:ext>
          </a:extLst>
        </xdr:cNvPr>
        <xdr:cNvSpPr/>
      </xdr:nvSpPr>
      <xdr:spPr>
        <a:xfrm>
          <a:off x="9588500" y="183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2541</xdr:rowOff>
    </xdr:from>
    <xdr:to>
      <xdr:col>46</xdr:col>
      <xdr:colOff>38100</xdr:colOff>
      <xdr:row>107</xdr:row>
      <xdr:rowOff>104141</xdr:rowOff>
    </xdr:to>
    <xdr:sp macro="" textlink="">
      <xdr:nvSpPr>
        <xdr:cNvPr id="415" name="楕円 414">
          <a:extLst>
            <a:ext uri="{FF2B5EF4-FFF2-40B4-BE49-F238E27FC236}">
              <a16:creationId xmlns:a16="http://schemas.microsoft.com/office/drawing/2014/main" id="{C149B2BB-9018-4708-A402-1AA07A602F3B}"/>
            </a:ext>
          </a:extLst>
        </xdr:cNvPr>
        <xdr:cNvSpPr/>
      </xdr:nvSpPr>
      <xdr:spPr>
        <a:xfrm>
          <a:off x="8699500" y="183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52087</xdr:rowOff>
    </xdr:from>
    <xdr:to>
      <xdr:col>50</xdr:col>
      <xdr:colOff>114300</xdr:colOff>
      <xdr:row>107</xdr:row>
      <xdr:rowOff>53341</xdr:rowOff>
    </xdr:to>
    <xdr:cxnSp macro="">
      <xdr:nvCxnSpPr>
        <xdr:cNvPr id="416" name="直線コネクタ 415">
          <a:extLst>
            <a:ext uri="{FF2B5EF4-FFF2-40B4-BE49-F238E27FC236}">
              <a16:creationId xmlns:a16="http://schemas.microsoft.com/office/drawing/2014/main" id="{2128A7F7-7DF1-446E-B2EA-90739F16C7A7}"/>
            </a:ext>
          </a:extLst>
        </xdr:cNvPr>
        <xdr:cNvCxnSpPr/>
      </xdr:nvCxnSpPr>
      <xdr:spPr>
        <a:xfrm flipV="1">
          <a:off x="8750300" y="18397237"/>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3747</xdr:rowOff>
    </xdr:from>
    <xdr:to>
      <xdr:col>41</xdr:col>
      <xdr:colOff>101600</xdr:colOff>
      <xdr:row>107</xdr:row>
      <xdr:rowOff>105347</xdr:rowOff>
    </xdr:to>
    <xdr:sp macro="" textlink="">
      <xdr:nvSpPr>
        <xdr:cNvPr id="417" name="楕円 416">
          <a:extLst>
            <a:ext uri="{FF2B5EF4-FFF2-40B4-BE49-F238E27FC236}">
              <a16:creationId xmlns:a16="http://schemas.microsoft.com/office/drawing/2014/main" id="{394D0554-217D-471B-8881-DCBF85DD35BB}"/>
            </a:ext>
          </a:extLst>
        </xdr:cNvPr>
        <xdr:cNvSpPr/>
      </xdr:nvSpPr>
      <xdr:spPr>
        <a:xfrm>
          <a:off x="7810500" y="1834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53341</xdr:rowOff>
    </xdr:from>
    <xdr:to>
      <xdr:col>45</xdr:col>
      <xdr:colOff>177800</xdr:colOff>
      <xdr:row>107</xdr:row>
      <xdr:rowOff>54547</xdr:rowOff>
    </xdr:to>
    <xdr:cxnSp macro="">
      <xdr:nvCxnSpPr>
        <xdr:cNvPr id="418" name="直線コネクタ 417">
          <a:extLst>
            <a:ext uri="{FF2B5EF4-FFF2-40B4-BE49-F238E27FC236}">
              <a16:creationId xmlns:a16="http://schemas.microsoft.com/office/drawing/2014/main" id="{731BBDED-6C90-4543-87FA-6F5FEE12AD59}"/>
            </a:ext>
          </a:extLst>
        </xdr:cNvPr>
        <xdr:cNvCxnSpPr/>
      </xdr:nvCxnSpPr>
      <xdr:spPr>
        <a:xfrm flipV="1">
          <a:off x="7861300" y="1839849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147542</xdr:rowOff>
    </xdr:from>
    <xdr:ext cx="599010" cy="259045"/>
    <xdr:sp macro="" textlink="">
      <xdr:nvSpPr>
        <xdr:cNvPr id="419" name="n_1aveValue【港湾・漁港】&#10;一人当たり有形固定資産（償却資産）額">
          <a:extLst>
            <a:ext uri="{FF2B5EF4-FFF2-40B4-BE49-F238E27FC236}">
              <a16:creationId xmlns:a16="http://schemas.microsoft.com/office/drawing/2014/main" id="{6E83787F-91DD-4A8D-AC74-372012D1B2B3}"/>
            </a:ext>
          </a:extLst>
        </xdr:cNvPr>
        <xdr:cNvSpPr txBox="1"/>
      </xdr:nvSpPr>
      <xdr:spPr>
        <a:xfrm>
          <a:off x="93270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55151</xdr:rowOff>
    </xdr:from>
    <xdr:ext cx="599010" cy="259045"/>
    <xdr:sp macro="" textlink="">
      <xdr:nvSpPr>
        <xdr:cNvPr id="420" name="n_2aveValue【港湾・漁港】&#10;一人当たり有形固定資産（償却資産）額">
          <a:extLst>
            <a:ext uri="{FF2B5EF4-FFF2-40B4-BE49-F238E27FC236}">
              <a16:creationId xmlns:a16="http://schemas.microsoft.com/office/drawing/2014/main" id="{5D0E60F6-1063-4C9D-9BEB-A23A45E54F07}"/>
            </a:ext>
          </a:extLst>
        </xdr:cNvPr>
        <xdr:cNvSpPr txBox="1"/>
      </xdr:nvSpPr>
      <xdr:spPr>
        <a:xfrm>
          <a:off x="8450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97738</xdr:rowOff>
    </xdr:from>
    <xdr:ext cx="599010" cy="259045"/>
    <xdr:sp macro="" textlink="">
      <xdr:nvSpPr>
        <xdr:cNvPr id="421" name="n_3aveValue【港湾・漁港】&#10;一人当たり有形固定資産（償却資産）額">
          <a:extLst>
            <a:ext uri="{FF2B5EF4-FFF2-40B4-BE49-F238E27FC236}">
              <a16:creationId xmlns:a16="http://schemas.microsoft.com/office/drawing/2014/main" id="{B986A95F-4336-4040-B0E7-3CAECBC4DFB8}"/>
            </a:ext>
          </a:extLst>
        </xdr:cNvPr>
        <xdr:cNvSpPr txBox="1"/>
      </xdr:nvSpPr>
      <xdr:spPr>
        <a:xfrm>
          <a:off x="7561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94014</xdr:rowOff>
    </xdr:from>
    <xdr:ext cx="599010" cy="259045"/>
    <xdr:sp macro="" textlink="">
      <xdr:nvSpPr>
        <xdr:cNvPr id="422" name="n_1mainValue【港湾・漁港】&#10;一人当たり有形固定資産（償却資産）額">
          <a:extLst>
            <a:ext uri="{FF2B5EF4-FFF2-40B4-BE49-F238E27FC236}">
              <a16:creationId xmlns:a16="http://schemas.microsoft.com/office/drawing/2014/main" id="{CBA2B244-0601-4FBC-A9DD-A61F3053A567}"/>
            </a:ext>
          </a:extLst>
        </xdr:cNvPr>
        <xdr:cNvSpPr txBox="1"/>
      </xdr:nvSpPr>
      <xdr:spPr>
        <a:xfrm>
          <a:off x="9327095" y="1843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95268</xdr:rowOff>
    </xdr:from>
    <xdr:ext cx="599010" cy="259045"/>
    <xdr:sp macro="" textlink="">
      <xdr:nvSpPr>
        <xdr:cNvPr id="423" name="n_2mainValue【港湾・漁港】&#10;一人当たり有形固定資産（償却資産）額">
          <a:extLst>
            <a:ext uri="{FF2B5EF4-FFF2-40B4-BE49-F238E27FC236}">
              <a16:creationId xmlns:a16="http://schemas.microsoft.com/office/drawing/2014/main" id="{F8EDADC9-6DC4-4358-8D0E-96B21E093D9D}"/>
            </a:ext>
          </a:extLst>
        </xdr:cNvPr>
        <xdr:cNvSpPr txBox="1"/>
      </xdr:nvSpPr>
      <xdr:spPr>
        <a:xfrm>
          <a:off x="8450795" y="1844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96474</xdr:rowOff>
    </xdr:from>
    <xdr:ext cx="599010" cy="259045"/>
    <xdr:sp macro="" textlink="">
      <xdr:nvSpPr>
        <xdr:cNvPr id="424" name="n_3mainValue【港湾・漁港】&#10;一人当たり有形固定資産（償却資産）額">
          <a:extLst>
            <a:ext uri="{FF2B5EF4-FFF2-40B4-BE49-F238E27FC236}">
              <a16:creationId xmlns:a16="http://schemas.microsoft.com/office/drawing/2014/main" id="{CA202F84-3E77-4DA9-836A-D79BA1C679B0}"/>
            </a:ext>
          </a:extLst>
        </xdr:cNvPr>
        <xdr:cNvSpPr txBox="1"/>
      </xdr:nvSpPr>
      <xdr:spPr>
        <a:xfrm>
          <a:off x="7561795" y="1844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a:extLst>
            <a:ext uri="{FF2B5EF4-FFF2-40B4-BE49-F238E27FC236}">
              <a16:creationId xmlns:a16="http://schemas.microsoft.com/office/drawing/2014/main" id="{64A4CC5F-D5E6-4BB5-A068-A17079ABBF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a:extLst>
            <a:ext uri="{FF2B5EF4-FFF2-40B4-BE49-F238E27FC236}">
              <a16:creationId xmlns:a16="http://schemas.microsoft.com/office/drawing/2014/main" id="{D3471B8A-661E-4C42-9C38-7420987FBC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a:extLst>
            <a:ext uri="{FF2B5EF4-FFF2-40B4-BE49-F238E27FC236}">
              <a16:creationId xmlns:a16="http://schemas.microsoft.com/office/drawing/2014/main" id="{95B236D6-70E5-47E0-BE92-0BE77A0C014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a:extLst>
            <a:ext uri="{FF2B5EF4-FFF2-40B4-BE49-F238E27FC236}">
              <a16:creationId xmlns:a16="http://schemas.microsoft.com/office/drawing/2014/main" id="{4BEF97F8-3416-41D3-A7D2-096B54FE5F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a:extLst>
            <a:ext uri="{FF2B5EF4-FFF2-40B4-BE49-F238E27FC236}">
              <a16:creationId xmlns:a16="http://schemas.microsoft.com/office/drawing/2014/main" id="{031C0493-4D7F-4727-8725-37A14E27ACF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a:extLst>
            <a:ext uri="{FF2B5EF4-FFF2-40B4-BE49-F238E27FC236}">
              <a16:creationId xmlns:a16="http://schemas.microsoft.com/office/drawing/2014/main" id="{325BDA89-955E-4A10-8653-483426A5371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a:extLst>
            <a:ext uri="{FF2B5EF4-FFF2-40B4-BE49-F238E27FC236}">
              <a16:creationId xmlns:a16="http://schemas.microsoft.com/office/drawing/2014/main" id="{33F5F885-780C-403E-A7B8-541B14412F6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a:extLst>
            <a:ext uri="{FF2B5EF4-FFF2-40B4-BE49-F238E27FC236}">
              <a16:creationId xmlns:a16="http://schemas.microsoft.com/office/drawing/2014/main" id="{62E22ADE-B891-44AE-984F-DD38E5335D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a:extLst>
            <a:ext uri="{FF2B5EF4-FFF2-40B4-BE49-F238E27FC236}">
              <a16:creationId xmlns:a16="http://schemas.microsoft.com/office/drawing/2014/main" id="{E7B2F9CE-D783-490F-9A0E-B3B3DF0B691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a:extLst>
            <a:ext uri="{FF2B5EF4-FFF2-40B4-BE49-F238E27FC236}">
              <a16:creationId xmlns:a16="http://schemas.microsoft.com/office/drawing/2014/main" id="{C0D8E48E-4CA0-4402-8126-ED1DA6CCAFA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a:extLst>
            <a:ext uri="{FF2B5EF4-FFF2-40B4-BE49-F238E27FC236}">
              <a16:creationId xmlns:a16="http://schemas.microsoft.com/office/drawing/2014/main" id="{663463A3-02C9-4446-9A4D-AA754E1FC297}"/>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a:extLst>
            <a:ext uri="{FF2B5EF4-FFF2-40B4-BE49-F238E27FC236}">
              <a16:creationId xmlns:a16="http://schemas.microsoft.com/office/drawing/2014/main" id="{D3AA2D83-BC3F-437A-8B04-60FC331AA4B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a:extLst>
            <a:ext uri="{FF2B5EF4-FFF2-40B4-BE49-F238E27FC236}">
              <a16:creationId xmlns:a16="http://schemas.microsoft.com/office/drawing/2014/main" id="{A235DB6B-4C9F-41B6-ACA8-4BEA23EF34FD}"/>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a:extLst>
            <a:ext uri="{FF2B5EF4-FFF2-40B4-BE49-F238E27FC236}">
              <a16:creationId xmlns:a16="http://schemas.microsoft.com/office/drawing/2014/main" id="{3F978B41-9127-4701-9F2F-5F3F99B5176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a:extLst>
            <a:ext uri="{FF2B5EF4-FFF2-40B4-BE49-F238E27FC236}">
              <a16:creationId xmlns:a16="http://schemas.microsoft.com/office/drawing/2014/main" id="{2FD012DB-42CD-4A6F-A3F3-58DB070BB6C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a:extLst>
            <a:ext uri="{FF2B5EF4-FFF2-40B4-BE49-F238E27FC236}">
              <a16:creationId xmlns:a16="http://schemas.microsoft.com/office/drawing/2014/main" id="{7BD4A75B-2807-4D19-BC1D-1A2A3759768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a:extLst>
            <a:ext uri="{FF2B5EF4-FFF2-40B4-BE49-F238E27FC236}">
              <a16:creationId xmlns:a16="http://schemas.microsoft.com/office/drawing/2014/main" id="{D4D83707-950E-4B9D-9878-858AE6AE8D1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a:extLst>
            <a:ext uri="{FF2B5EF4-FFF2-40B4-BE49-F238E27FC236}">
              <a16:creationId xmlns:a16="http://schemas.microsoft.com/office/drawing/2014/main" id="{AB49E9B5-60E2-45D8-B735-D1C1D56BC9E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a:extLst>
            <a:ext uri="{FF2B5EF4-FFF2-40B4-BE49-F238E27FC236}">
              <a16:creationId xmlns:a16="http://schemas.microsoft.com/office/drawing/2014/main" id="{FE1EFCE0-878B-4BA0-A7DF-2DB0F0A78C6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a:extLst>
            <a:ext uri="{FF2B5EF4-FFF2-40B4-BE49-F238E27FC236}">
              <a16:creationId xmlns:a16="http://schemas.microsoft.com/office/drawing/2014/main" id="{D7BAB381-8F77-4402-8CF9-894734F1A82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a:extLst>
            <a:ext uri="{FF2B5EF4-FFF2-40B4-BE49-F238E27FC236}">
              <a16:creationId xmlns:a16="http://schemas.microsoft.com/office/drawing/2014/main" id="{59967743-470A-4F82-AC93-6C220CDFA75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a:extLst>
            <a:ext uri="{FF2B5EF4-FFF2-40B4-BE49-F238E27FC236}">
              <a16:creationId xmlns:a16="http://schemas.microsoft.com/office/drawing/2014/main" id="{ABA756D7-5881-4577-B8EC-C28CB06A279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a:extLst>
            <a:ext uri="{FF2B5EF4-FFF2-40B4-BE49-F238E27FC236}">
              <a16:creationId xmlns:a16="http://schemas.microsoft.com/office/drawing/2014/main" id="{09BA2EAA-EF9C-4F67-AAAA-74319C0CFC8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a:extLst>
            <a:ext uri="{FF2B5EF4-FFF2-40B4-BE49-F238E27FC236}">
              <a16:creationId xmlns:a16="http://schemas.microsoft.com/office/drawing/2014/main" id="{D4F0B354-6F46-46DD-B0A1-993C816144C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49" name="直線コネクタ 448">
          <a:extLst>
            <a:ext uri="{FF2B5EF4-FFF2-40B4-BE49-F238E27FC236}">
              <a16:creationId xmlns:a16="http://schemas.microsoft.com/office/drawing/2014/main" id="{41F4D621-F38C-492D-9A5E-DEC77A5C7CAE}"/>
            </a:ext>
          </a:extLst>
        </xdr:cNvPr>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50" name="【認定こども園・幼稚園・保育所】&#10;有形固定資産減価償却率最小値テキスト">
          <a:extLst>
            <a:ext uri="{FF2B5EF4-FFF2-40B4-BE49-F238E27FC236}">
              <a16:creationId xmlns:a16="http://schemas.microsoft.com/office/drawing/2014/main" id="{2620EF55-477E-4ED6-B5AE-2203801E1EB4}"/>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51" name="直線コネクタ 450">
          <a:extLst>
            <a:ext uri="{FF2B5EF4-FFF2-40B4-BE49-F238E27FC236}">
              <a16:creationId xmlns:a16="http://schemas.microsoft.com/office/drawing/2014/main" id="{69CDE8D5-B981-4286-B24E-F768EA4373E3}"/>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52" name="【認定こども園・幼稚園・保育所】&#10;有形固定資産減価償却率最大値テキスト">
          <a:extLst>
            <a:ext uri="{FF2B5EF4-FFF2-40B4-BE49-F238E27FC236}">
              <a16:creationId xmlns:a16="http://schemas.microsoft.com/office/drawing/2014/main" id="{E7CCD839-D660-4A41-A57D-A46D58D2B2F3}"/>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53" name="直線コネクタ 452">
          <a:extLst>
            <a:ext uri="{FF2B5EF4-FFF2-40B4-BE49-F238E27FC236}">
              <a16:creationId xmlns:a16="http://schemas.microsoft.com/office/drawing/2014/main" id="{DC49D031-33D2-4F06-884E-3DBCAE274E2E}"/>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54" name="【認定こども園・幼稚園・保育所】&#10;有形固定資産減価償却率平均値テキスト">
          <a:extLst>
            <a:ext uri="{FF2B5EF4-FFF2-40B4-BE49-F238E27FC236}">
              <a16:creationId xmlns:a16="http://schemas.microsoft.com/office/drawing/2014/main" id="{D405805C-3E58-46F2-A8AC-3B8C1C127F0C}"/>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55" name="フローチャート: 判断 454">
          <a:extLst>
            <a:ext uri="{FF2B5EF4-FFF2-40B4-BE49-F238E27FC236}">
              <a16:creationId xmlns:a16="http://schemas.microsoft.com/office/drawing/2014/main" id="{5FB45B10-1D9E-4C53-9203-A662FBA761EC}"/>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56" name="フローチャート: 判断 455">
          <a:extLst>
            <a:ext uri="{FF2B5EF4-FFF2-40B4-BE49-F238E27FC236}">
              <a16:creationId xmlns:a16="http://schemas.microsoft.com/office/drawing/2014/main" id="{CF8E2129-4801-41F0-A4FD-52E9BA00662A}"/>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57" name="フローチャート: 判断 456">
          <a:extLst>
            <a:ext uri="{FF2B5EF4-FFF2-40B4-BE49-F238E27FC236}">
              <a16:creationId xmlns:a16="http://schemas.microsoft.com/office/drawing/2014/main" id="{D988C4B5-5FDC-4DB7-9E55-BE67B5D62550}"/>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58" name="フローチャート: 判断 457">
          <a:extLst>
            <a:ext uri="{FF2B5EF4-FFF2-40B4-BE49-F238E27FC236}">
              <a16:creationId xmlns:a16="http://schemas.microsoft.com/office/drawing/2014/main" id="{631106BA-8F0B-4423-9A5E-086B4B03356E}"/>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98B7086-F55C-4985-B6F3-B34D9C2B760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55058EF1-25C7-4FAB-AD41-63FAAA8118F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35FCD422-5298-4D0F-9A2B-A3AA6894C18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F495C29C-4B1F-4E5A-B769-955BD0E788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592CC03E-899A-4549-B16A-08ED7637A96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464" name="楕円 463">
          <a:extLst>
            <a:ext uri="{FF2B5EF4-FFF2-40B4-BE49-F238E27FC236}">
              <a16:creationId xmlns:a16="http://schemas.microsoft.com/office/drawing/2014/main" id="{82B73139-44CA-4CDE-95EA-4BA3C8839A4F}"/>
            </a:ext>
          </a:extLst>
        </xdr:cNvPr>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86360</xdr:rowOff>
    </xdr:from>
    <xdr:to>
      <xdr:col>76</xdr:col>
      <xdr:colOff>165100</xdr:colOff>
      <xdr:row>41</xdr:row>
      <xdr:rowOff>16510</xdr:rowOff>
    </xdr:to>
    <xdr:sp macro="" textlink="">
      <xdr:nvSpPr>
        <xdr:cNvPr id="465" name="楕円 464">
          <a:extLst>
            <a:ext uri="{FF2B5EF4-FFF2-40B4-BE49-F238E27FC236}">
              <a16:creationId xmlns:a16="http://schemas.microsoft.com/office/drawing/2014/main" id="{1B60B6AD-72D7-4C53-95D6-48FAE8937605}"/>
            </a:ext>
          </a:extLst>
        </xdr:cNvPr>
        <xdr:cNvSpPr/>
      </xdr:nvSpPr>
      <xdr:spPr>
        <a:xfrm>
          <a:off x="1454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137160</xdr:rowOff>
    </xdr:to>
    <xdr:cxnSp macro="">
      <xdr:nvCxnSpPr>
        <xdr:cNvPr id="466" name="直線コネクタ 465">
          <a:extLst>
            <a:ext uri="{FF2B5EF4-FFF2-40B4-BE49-F238E27FC236}">
              <a16:creationId xmlns:a16="http://schemas.microsoft.com/office/drawing/2014/main" id="{6AE6FD0D-A4CD-4189-8AC0-57A3DEFC9A36}"/>
            </a:ext>
          </a:extLst>
        </xdr:cNvPr>
        <xdr:cNvCxnSpPr/>
      </xdr:nvCxnSpPr>
      <xdr:spPr>
        <a:xfrm flipV="1">
          <a:off x="14592300" y="6934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160655</xdr:rowOff>
    </xdr:from>
    <xdr:to>
      <xdr:col>72</xdr:col>
      <xdr:colOff>38100</xdr:colOff>
      <xdr:row>41</xdr:row>
      <xdr:rowOff>90805</xdr:rowOff>
    </xdr:to>
    <xdr:sp macro="" textlink="">
      <xdr:nvSpPr>
        <xdr:cNvPr id="467" name="楕円 466">
          <a:extLst>
            <a:ext uri="{FF2B5EF4-FFF2-40B4-BE49-F238E27FC236}">
              <a16:creationId xmlns:a16="http://schemas.microsoft.com/office/drawing/2014/main" id="{02F07529-72EC-4018-8A7F-50123296749C}"/>
            </a:ext>
          </a:extLst>
        </xdr:cNvPr>
        <xdr:cNvSpPr/>
      </xdr:nvSpPr>
      <xdr:spPr>
        <a:xfrm>
          <a:off x="13652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137160</xdr:rowOff>
    </xdr:from>
    <xdr:to>
      <xdr:col>76</xdr:col>
      <xdr:colOff>114300</xdr:colOff>
      <xdr:row>41</xdr:row>
      <xdr:rowOff>40005</xdr:rowOff>
    </xdr:to>
    <xdr:cxnSp macro="">
      <xdr:nvCxnSpPr>
        <xdr:cNvPr id="468" name="直線コネクタ 467">
          <a:extLst>
            <a:ext uri="{FF2B5EF4-FFF2-40B4-BE49-F238E27FC236}">
              <a16:creationId xmlns:a16="http://schemas.microsoft.com/office/drawing/2014/main" id="{E8D256CC-795D-4467-8216-98AA6DDC5D74}"/>
            </a:ext>
          </a:extLst>
        </xdr:cNvPr>
        <xdr:cNvCxnSpPr/>
      </xdr:nvCxnSpPr>
      <xdr:spPr>
        <a:xfrm flipV="1">
          <a:off x="13703300" y="69951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154957</xdr:rowOff>
    </xdr:from>
    <xdr:ext cx="405111" cy="259045"/>
    <xdr:sp macro="" textlink="">
      <xdr:nvSpPr>
        <xdr:cNvPr id="469" name="n_1aveValue【認定こども園・幼稚園・保育所】&#10;有形固定資産減価償却率">
          <a:extLst>
            <a:ext uri="{FF2B5EF4-FFF2-40B4-BE49-F238E27FC236}">
              <a16:creationId xmlns:a16="http://schemas.microsoft.com/office/drawing/2014/main" id="{ACBA5333-3CA9-4D85-AB65-A14A7902504C}"/>
            </a:ext>
          </a:extLst>
        </xdr:cNvPr>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470" name="n_2aveValue【認定こども園・幼稚園・保育所】&#10;有形固定資産減価償却率">
          <a:extLst>
            <a:ext uri="{FF2B5EF4-FFF2-40B4-BE49-F238E27FC236}">
              <a16:creationId xmlns:a16="http://schemas.microsoft.com/office/drawing/2014/main" id="{B514602B-4867-4791-B498-6745D407B0B5}"/>
            </a:ext>
          </a:extLst>
        </xdr:cNvPr>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71" name="n_3aveValue【認定こども園・幼稚園・保育所】&#10;有形固定資産減価償却率">
          <a:extLst>
            <a:ext uri="{FF2B5EF4-FFF2-40B4-BE49-F238E27FC236}">
              <a16:creationId xmlns:a16="http://schemas.microsoft.com/office/drawing/2014/main" id="{763CF1A2-4EEC-44F3-B1B9-C64A1B473CFA}"/>
            </a:ext>
          </a:extLst>
        </xdr:cNvPr>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472" name="n_1mainValue【認定こども園・幼稚園・保育所】&#10;有形固定資産減価償却率">
          <a:extLst>
            <a:ext uri="{FF2B5EF4-FFF2-40B4-BE49-F238E27FC236}">
              <a16:creationId xmlns:a16="http://schemas.microsoft.com/office/drawing/2014/main" id="{F5FD326C-3394-4C4B-87F0-267D44D8462A}"/>
            </a:ext>
          </a:extLst>
        </xdr:cNvPr>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7637</xdr:rowOff>
    </xdr:from>
    <xdr:ext cx="405111" cy="259045"/>
    <xdr:sp macro="" textlink="">
      <xdr:nvSpPr>
        <xdr:cNvPr id="473" name="n_2mainValue【認定こども園・幼稚園・保育所】&#10;有形固定資産減価償却率">
          <a:extLst>
            <a:ext uri="{FF2B5EF4-FFF2-40B4-BE49-F238E27FC236}">
              <a16:creationId xmlns:a16="http://schemas.microsoft.com/office/drawing/2014/main" id="{877134FC-4E1C-4C5C-BDED-6F18C5E17D91}"/>
            </a:ext>
          </a:extLst>
        </xdr:cNvPr>
        <xdr:cNvSpPr txBox="1"/>
      </xdr:nvSpPr>
      <xdr:spPr>
        <a:xfrm>
          <a:off x="14389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81932</xdr:rowOff>
    </xdr:from>
    <xdr:ext cx="405111" cy="259045"/>
    <xdr:sp macro="" textlink="">
      <xdr:nvSpPr>
        <xdr:cNvPr id="474" name="n_3mainValue【認定こども園・幼稚園・保育所】&#10;有形固定資産減価償却率">
          <a:extLst>
            <a:ext uri="{FF2B5EF4-FFF2-40B4-BE49-F238E27FC236}">
              <a16:creationId xmlns:a16="http://schemas.microsoft.com/office/drawing/2014/main" id="{47DF4089-4E63-4AE7-AE7B-EA998EA19B87}"/>
            </a:ext>
          </a:extLst>
        </xdr:cNvPr>
        <xdr:cNvSpPr txBox="1"/>
      </xdr:nvSpPr>
      <xdr:spPr>
        <a:xfrm>
          <a:off x="13500744"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a:extLst>
            <a:ext uri="{FF2B5EF4-FFF2-40B4-BE49-F238E27FC236}">
              <a16:creationId xmlns:a16="http://schemas.microsoft.com/office/drawing/2014/main" id="{2923F186-3977-4A7C-A699-3A37B86F96A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a:extLst>
            <a:ext uri="{FF2B5EF4-FFF2-40B4-BE49-F238E27FC236}">
              <a16:creationId xmlns:a16="http://schemas.microsoft.com/office/drawing/2014/main" id="{EEDB28EF-1B46-4FA6-A350-3DD118C53B5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a:extLst>
            <a:ext uri="{FF2B5EF4-FFF2-40B4-BE49-F238E27FC236}">
              <a16:creationId xmlns:a16="http://schemas.microsoft.com/office/drawing/2014/main" id="{09E63CEB-BFDF-41F4-9AAA-E48944509C1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a:extLst>
            <a:ext uri="{FF2B5EF4-FFF2-40B4-BE49-F238E27FC236}">
              <a16:creationId xmlns:a16="http://schemas.microsoft.com/office/drawing/2014/main" id="{6C2D3532-5BB3-470E-9309-042D7FBF07B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a:extLst>
            <a:ext uri="{FF2B5EF4-FFF2-40B4-BE49-F238E27FC236}">
              <a16:creationId xmlns:a16="http://schemas.microsoft.com/office/drawing/2014/main" id="{27369CB9-DFD1-44EB-AE6C-960A67A157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a:extLst>
            <a:ext uri="{FF2B5EF4-FFF2-40B4-BE49-F238E27FC236}">
              <a16:creationId xmlns:a16="http://schemas.microsoft.com/office/drawing/2014/main" id="{EFEC0245-2EC3-42B3-B555-ACF0ED2E3F3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a:extLst>
            <a:ext uri="{FF2B5EF4-FFF2-40B4-BE49-F238E27FC236}">
              <a16:creationId xmlns:a16="http://schemas.microsoft.com/office/drawing/2014/main" id="{04CED348-C0E9-4E3C-9BC5-2923E12B49B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a16="http://schemas.microsoft.com/office/drawing/2014/main" id="{27FE7E3F-3F8D-43E0-B89D-A9B9F3B68AF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a:extLst>
            <a:ext uri="{FF2B5EF4-FFF2-40B4-BE49-F238E27FC236}">
              <a16:creationId xmlns:a16="http://schemas.microsoft.com/office/drawing/2014/main" id="{FF401017-D607-4EF7-BC2B-00B3097ECCA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a:extLst>
            <a:ext uri="{FF2B5EF4-FFF2-40B4-BE49-F238E27FC236}">
              <a16:creationId xmlns:a16="http://schemas.microsoft.com/office/drawing/2014/main" id="{BDD1C6BF-2EC5-4555-AC60-DB109180C1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5" name="直線コネクタ 484">
          <a:extLst>
            <a:ext uri="{FF2B5EF4-FFF2-40B4-BE49-F238E27FC236}">
              <a16:creationId xmlns:a16="http://schemas.microsoft.com/office/drawing/2014/main" id="{8EE1BD5B-DBA3-4B49-A695-799ED8E043C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6" name="テキスト ボックス 485">
          <a:extLst>
            <a:ext uri="{FF2B5EF4-FFF2-40B4-BE49-F238E27FC236}">
              <a16:creationId xmlns:a16="http://schemas.microsoft.com/office/drawing/2014/main" id="{8F999A35-447F-46F1-8291-4F0B7E94D87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7" name="直線コネクタ 486">
          <a:extLst>
            <a:ext uri="{FF2B5EF4-FFF2-40B4-BE49-F238E27FC236}">
              <a16:creationId xmlns:a16="http://schemas.microsoft.com/office/drawing/2014/main" id="{62A02825-9F17-4622-BEE0-4E7578914CC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8" name="テキスト ボックス 487">
          <a:extLst>
            <a:ext uri="{FF2B5EF4-FFF2-40B4-BE49-F238E27FC236}">
              <a16:creationId xmlns:a16="http://schemas.microsoft.com/office/drawing/2014/main" id="{18F67D0C-F47F-4225-8269-B9413981D7A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9" name="直線コネクタ 488">
          <a:extLst>
            <a:ext uri="{FF2B5EF4-FFF2-40B4-BE49-F238E27FC236}">
              <a16:creationId xmlns:a16="http://schemas.microsoft.com/office/drawing/2014/main" id="{1ACAF30B-9F76-484C-8B42-AB0767943CD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0" name="テキスト ボックス 489">
          <a:extLst>
            <a:ext uri="{FF2B5EF4-FFF2-40B4-BE49-F238E27FC236}">
              <a16:creationId xmlns:a16="http://schemas.microsoft.com/office/drawing/2014/main" id="{8EC3F5B6-17DF-4CB4-ABE1-B56E59A0514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1" name="直線コネクタ 490">
          <a:extLst>
            <a:ext uri="{FF2B5EF4-FFF2-40B4-BE49-F238E27FC236}">
              <a16:creationId xmlns:a16="http://schemas.microsoft.com/office/drawing/2014/main" id="{53B7977E-DC65-4516-ABFB-4E2C8B104B6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2" name="テキスト ボックス 491">
          <a:extLst>
            <a:ext uri="{FF2B5EF4-FFF2-40B4-BE49-F238E27FC236}">
              <a16:creationId xmlns:a16="http://schemas.microsoft.com/office/drawing/2014/main" id="{4CA2D2D0-7978-4EC7-820F-2AFF78584D0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3" name="直線コネクタ 492">
          <a:extLst>
            <a:ext uri="{FF2B5EF4-FFF2-40B4-BE49-F238E27FC236}">
              <a16:creationId xmlns:a16="http://schemas.microsoft.com/office/drawing/2014/main" id="{6F327CF4-93B1-4E3A-A0A1-A0CEFDAFAA1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4" name="テキスト ボックス 493">
          <a:extLst>
            <a:ext uri="{FF2B5EF4-FFF2-40B4-BE49-F238E27FC236}">
              <a16:creationId xmlns:a16="http://schemas.microsoft.com/office/drawing/2014/main" id="{D1A9A777-7419-46E9-BE3F-357E20931E6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5" name="直線コネクタ 494">
          <a:extLst>
            <a:ext uri="{FF2B5EF4-FFF2-40B4-BE49-F238E27FC236}">
              <a16:creationId xmlns:a16="http://schemas.microsoft.com/office/drawing/2014/main" id="{860D97FA-2FB0-44B1-AB02-74821275D2F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6" name="テキスト ボックス 495">
          <a:extLst>
            <a:ext uri="{FF2B5EF4-FFF2-40B4-BE49-F238E27FC236}">
              <a16:creationId xmlns:a16="http://schemas.microsoft.com/office/drawing/2014/main" id="{1BEE32BE-A101-4144-B106-0B45CB79982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a:extLst>
            <a:ext uri="{FF2B5EF4-FFF2-40B4-BE49-F238E27FC236}">
              <a16:creationId xmlns:a16="http://schemas.microsoft.com/office/drawing/2014/main" id="{57784BCF-1EDF-4B71-A903-293D1D3071B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a:extLst>
            <a:ext uri="{FF2B5EF4-FFF2-40B4-BE49-F238E27FC236}">
              <a16:creationId xmlns:a16="http://schemas.microsoft.com/office/drawing/2014/main" id="{387FD50C-F4D8-4312-9A6A-9C84C207803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認定こども園・幼稚園・保育所】&#10;一人当たり面積グラフ枠">
          <a:extLst>
            <a:ext uri="{FF2B5EF4-FFF2-40B4-BE49-F238E27FC236}">
              <a16:creationId xmlns:a16="http://schemas.microsoft.com/office/drawing/2014/main" id="{329D2423-3813-4D8C-8BBC-9D13E3AF5DF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00" name="直線コネクタ 499">
          <a:extLst>
            <a:ext uri="{FF2B5EF4-FFF2-40B4-BE49-F238E27FC236}">
              <a16:creationId xmlns:a16="http://schemas.microsoft.com/office/drawing/2014/main" id="{DABB4077-9694-4837-95FB-4EF18DE49FC0}"/>
            </a:ext>
          </a:extLst>
        </xdr:cNvPr>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01" name="【認定こども園・幼稚園・保育所】&#10;一人当たり面積最小値テキスト">
          <a:extLst>
            <a:ext uri="{FF2B5EF4-FFF2-40B4-BE49-F238E27FC236}">
              <a16:creationId xmlns:a16="http://schemas.microsoft.com/office/drawing/2014/main" id="{23D89624-66C1-4BAC-80C3-E87EA82F7C21}"/>
            </a:ext>
          </a:extLst>
        </xdr:cNvPr>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02" name="直線コネクタ 501">
          <a:extLst>
            <a:ext uri="{FF2B5EF4-FFF2-40B4-BE49-F238E27FC236}">
              <a16:creationId xmlns:a16="http://schemas.microsoft.com/office/drawing/2014/main" id="{D4079FB8-508C-4524-A2D1-5AAC3B523DD5}"/>
            </a:ext>
          </a:extLst>
        </xdr:cNvPr>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03" name="【認定こども園・幼稚園・保育所】&#10;一人当たり面積最大値テキスト">
          <a:extLst>
            <a:ext uri="{FF2B5EF4-FFF2-40B4-BE49-F238E27FC236}">
              <a16:creationId xmlns:a16="http://schemas.microsoft.com/office/drawing/2014/main" id="{7A7A41F5-16C6-4B7C-B9CC-4967B0E267B4}"/>
            </a:ext>
          </a:extLst>
        </xdr:cNvPr>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04" name="直線コネクタ 503">
          <a:extLst>
            <a:ext uri="{FF2B5EF4-FFF2-40B4-BE49-F238E27FC236}">
              <a16:creationId xmlns:a16="http://schemas.microsoft.com/office/drawing/2014/main" id="{98376517-F201-4935-92CE-5632D087CB51}"/>
            </a:ext>
          </a:extLst>
        </xdr:cNvPr>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505" name="【認定こども園・幼稚園・保育所】&#10;一人当たり面積平均値テキスト">
          <a:extLst>
            <a:ext uri="{FF2B5EF4-FFF2-40B4-BE49-F238E27FC236}">
              <a16:creationId xmlns:a16="http://schemas.microsoft.com/office/drawing/2014/main" id="{ABC2E2F2-9921-4B9D-A299-87CF6C3A01A9}"/>
            </a:ext>
          </a:extLst>
        </xdr:cNvPr>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06" name="フローチャート: 判断 505">
          <a:extLst>
            <a:ext uri="{FF2B5EF4-FFF2-40B4-BE49-F238E27FC236}">
              <a16:creationId xmlns:a16="http://schemas.microsoft.com/office/drawing/2014/main" id="{061642E1-B0F5-4826-9BBA-A58D91FB012F}"/>
            </a:ext>
          </a:extLst>
        </xdr:cNvPr>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07" name="フローチャート: 判断 506">
          <a:extLst>
            <a:ext uri="{FF2B5EF4-FFF2-40B4-BE49-F238E27FC236}">
              <a16:creationId xmlns:a16="http://schemas.microsoft.com/office/drawing/2014/main" id="{59326C74-3C74-4C40-8DD9-9B74A503C7FD}"/>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08" name="フローチャート: 判断 507">
          <a:extLst>
            <a:ext uri="{FF2B5EF4-FFF2-40B4-BE49-F238E27FC236}">
              <a16:creationId xmlns:a16="http://schemas.microsoft.com/office/drawing/2014/main" id="{B3C9ED5A-3D79-4DEC-A48E-429D0B6E680D}"/>
            </a:ext>
          </a:extLst>
        </xdr:cNvPr>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09" name="フローチャート: 判断 508">
          <a:extLst>
            <a:ext uri="{FF2B5EF4-FFF2-40B4-BE49-F238E27FC236}">
              <a16:creationId xmlns:a16="http://schemas.microsoft.com/office/drawing/2014/main" id="{469EE8A3-6FD0-4866-82FA-CF0E8B209813}"/>
            </a:ext>
          </a:extLst>
        </xdr:cNvPr>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51BEE771-2229-409C-BEEB-332038CD6D2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1E2C59DE-7A8D-4641-BB61-4F8FFDDE715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E1F7BD0E-991A-4986-A1A8-07A9B27B703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16CEFB4-11AA-46C2-9C66-8CE8F8081E7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41A07076-EF22-435E-9224-702C04FE5B3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27033</xdr:rowOff>
    </xdr:from>
    <xdr:to>
      <xdr:col>112</xdr:col>
      <xdr:colOff>38100</xdr:colOff>
      <xdr:row>35</xdr:row>
      <xdr:rowOff>128633</xdr:rowOff>
    </xdr:to>
    <xdr:sp macro="" textlink="">
      <xdr:nvSpPr>
        <xdr:cNvPr id="515" name="楕円 514">
          <a:extLst>
            <a:ext uri="{FF2B5EF4-FFF2-40B4-BE49-F238E27FC236}">
              <a16:creationId xmlns:a16="http://schemas.microsoft.com/office/drawing/2014/main" id="{2C996054-2DA6-4540-9305-4DF72E040792}"/>
            </a:ext>
          </a:extLst>
        </xdr:cNvPr>
        <xdr:cNvSpPr/>
      </xdr:nvSpPr>
      <xdr:spPr>
        <a:xfrm>
          <a:off x="21272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4173</xdr:rowOff>
    </xdr:from>
    <xdr:to>
      <xdr:col>107</xdr:col>
      <xdr:colOff>101600</xdr:colOff>
      <xdr:row>35</xdr:row>
      <xdr:rowOff>105773</xdr:rowOff>
    </xdr:to>
    <xdr:sp macro="" textlink="">
      <xdr:nvSpPr>
        <xdr:cNvPr id="516" name="楕円 515">
          <a:extLst>
            <a:ext uri="{FF2B5EF4-FFF2-40B4-BE49-F238E27FC236}">
              <a16:creationId xmlns:a16="http://schemas.microsoft.com/office/drawing/2014/main" id="{AF84B8BD-5BAF-4D47-B511-6A4893AA519C}"/>
            </a:ext>
          </a:extLst>
        </xdr:cNvPr>
        <xdr:cNvSpPr/>
      </xdr:nvSpPr>
      <xdr:spPr>
        <a:xfrm>
          <a:off x="20383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54973</xdr:rowOff>
    </xdr:from>
    <xdr:to>
      <xdr:col>111</xdr:col>
      <xdr:colOff>177800</xdr:colOff>
      <xdr:row>35</xdr:row>
      <xdr:rowOff>77833</xdr:rowOff>
    </xdr:to>
    <xdr:cxnSp macro="">
      <xdr:nvCxnSpPr>
        <xdr:cNvPr id="517" name="直線コネクタ 516">
          <a:extLst>
            <a:ext uri="{FF2B5EF4-FFF2-40B4-BE49-F238E27FC236}">
              <a16:creationId xmlns:a16="http://schemas.microsoft.com/office/drawing/2014/main" id="{07FFBD34-DAEC-432B-847F-9FDD9273EA50}"/>
            </a:ext>
          </a:extLst>
        </xdr:cNvPr>
        <xdr:cNvCxnSpPr/>
      </xdr:nvCxnSpPr>
      <xdr:spPr>
        <a:xfrm>
          <a:off x="20434300" y="60557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23767</xdr:rowOff>
    </xdr:from>
    <xdr:to>
      <xdr:col>102</xdr:col>
      <xdr:colOff>165100</xdr:colOff>
      <xdr:row>35</xdr:row>
      <xdr:rowOff>125367</xdr:rowOff>
    </xdr:to>
    <xdr:sp macro="" textlink="">
      <xdr:nvSpPr>
        <xdr:cNvPr id="518" name="楕円 517">
          <a:extLst>
            <a:ext uri="{FF2B5EF4-FFF2-40B4-BE49-F238E27FC236}">
              <a16:creationId xmlns:a16="http://schemas.microsoft.com/office/drawing/2014/main" id="{9584158B-D983-4AEB-AF1C-D37C63909C20}"/>
            </a:ext>
          </a:extLst>
        </xdr:cNvPr>
        <xdr:cNvSpPr/>
      </xdr:nvSpPr>
      <xdr:spPr>
        <a:xfrm>
          <a:off x="19494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54973</xdr:rowOff>
    </xdr:from>
    <xdr:to>
      <xdr:col>107</xdr:col>
      <xdr:colOff>50800</xdr:colOff>
      <xdr:row>35</xdr:row>
      <xdr:rowOff>74567</xdr:rowOff>
    </xdr:to>
    <xdr:cxnSp macro="">
      <xdr:nvCxnSpPr>
        <xdr:cNvPr id="519" name="直線コネクタ 518">
          <a:extLst>
            <a:ext uri="{FF2B5EF4-FFF2-40B4-BE49-F238E27FC236}">
              <a16:creationId xmlns:a16="http://schemas.microsoft.com/office/drawing/2014/main" id="{520BE70E-A021-4044-88CF-07A8237E6671}"/>
            </a:ext>
          </a:extLst>
        </xdr:cNvPr>
        <xdr:cNvCxnSpPr/>
      </xdr:nvCxnSpPr>
      <xdr:spPr>
        <a:xfrm flipV="1">
          <a:off x="19545300" y="60557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520" name="n_1aveValue【認定こども園・幼稚園・保育所】&#10;一人当たり面積">
          <a:extLst>
            <a:ext uri="{FF2B5EF4-FFF2-40B4-BE49-F238E27FC236}">
              <a16:creationId xmlns:a16="http://schemas.microsoft.com/office/drawing/2014/main" id="{EA940FB1-2B9B-4766-B6B0-D3FF99CD0897}"/>
            </a:ext>
          </a:extLst>
        </xdr:cNvPr>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521" name="n_2aveValue【認定こども園・幼稚園・保育所】&#10;一人当たり面積">
          <a:extLst>
            <a:ext uri="{FF2B5EF4-FFF2-40B4-BE49-F238E27FC236}">
              <a16:creationId xmlns:a16="http://schemas.microsoft.com/office/drawing/2014/main" id="{786FD874-ED45-43BF-AE3F-40720FA604C8}"/>
            </a:ext>
          </a:extLst>
        </xdr:cNvPr>
        <xdr:cNvSpPr txBox="1"/>
      </xdr:nvSpPr>
      <xdr:spPr>
        <a:xfrm>
          <a:off x="20199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56078</xdr:rowOff>
    </xdr:from>
    <xdr:ext cx="469744" cy="259045"/>
    <xdr:sp macro="" textlink="">
      <xdr:nvSpPr>
        <xdr:cNvPr id="522" name="n_3aveValue【認定こども園・幼稚園・保育所】&#10;一人当たり面積">
          <a:extLst>
            <a:ext uri="{FF2B5EF4-FFF2-40B4-BE49-F238E27FC236}">
              <a16:creationId xmlns:a16="http://schemas.microsoft.com/office/drawing/2014/main" id="{9F1AFF8D-4168-477C-A93B-AC2CBAC77F42}"/>
            </a:ext>
          </a:extLst>
        </xdr:cNvPr>
        <xdr:cNvSpPr txBox="1"/>
      </xdr:nvSpPr>
      <xdr:spPr>
        <a:xfrm>
          <a:off x="19310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145160</xdr:rowOff>
    </xdr:from>
    <xdr:ext cx="469744" cy="259045"/>
    <xdr:sp macro="" textlink="">
      <xdr:nvSpPr>
        <xdr:cNvPr id="523" name="n_1mainValue【認定こども園・幼稚園・保育所】&#10;一人当たり面積">
          <a:extLst>
            <a:ext uri="{FF2B5EF4-FFF2-40B4-BE49-F238E27FC236}">
              <a16:creationId xmlns:a16="http://schemas.microsoft.com/office/drawing/2014/main" id="{652D1588-91C1-4EDB-B5C2-E8896155613E}"/>
            </a:ext>
          </a:extLst>
        </xdr:cNvPr>
        <xdr:cNvSpPr txBox="1"/>
      </xdr:nvSpPr>
      <xdr:spPr>
        <a:xfrm>
          <a:off x="21075727" y="580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122300</xdr:rowOff>
    </xdr:from>
    <xdr:ext cx="469744" cy="259045"/>
    <xdr:sp macro="" textlink="">
      <xdr:nvSpPr>
        <xdr:cNvPr id="524" name="n_2mainValue【認定こども園・幼稚園・保育所】&#10;一人当たり面積">
          <a:extLst>
            <a:ext uri="{FF2B5EF4-FFF2-40B4-BE49-F238E27FC236}">
              <a16:creationId xmlns:a16="http://schemas.microsoft.com/office/drawing/2014/main" id="{1D4E81C0-0F88-4FC7-9DFF-119F0D1ADCB3}"/>
            </a:ext>
          </a:extLst>
        </xdr:cNvPr>
        <xdr:cNvSpPr txBox="1"/>
      </xdr:nvSpPr>
      <xdr:spPr>
        <a:xfrm>
          <a:off x="20199427" y="57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141894</xdr:rowOff>
    </xdr:from>
    <xdr:ext cx="469744" cy="259045"/>
    <xdr:sp macro="" textlink="">
      <xdr:nvSpPr>
        <xdr:cNvPr id="525" name="n_3mainValue【認定こども園・幼稚園・保育所】&#10;一人当たり面積">
          <a:extLst>
            <a:ext uri="{FF2B5EF4-FFF2-40B4-BE49-F238E27FC236}">
              <a16:creationId xmlns:a16="http://schemas.microsoft.com/office/drawing/2014/main" id="{73374F40-88EF-4279-8F3B-D576052DA8B1}"/>
            </a:ext>
          </a:extLst>
        </xdr:cNvPr>
        <xdr:cNvSpPr txBox="1"/>
      </xdr:nvSpPr>
      <xdr:spPr>
        <a:xfrm>
          <a:off x="19310427" y="579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a:extLst>
            <a:ext uri="{FF2B5EF4-FFF2-40B4-BE49-F238E27FC236}">
              <a16:creationId xmlns:a16="http://schemas.microsoft.com/office/drawing/2014/main" id="{4B0C52D0-47B2-41FC-A246-73E51FDBA66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a:extLst>
            <a:ext uri="{FF2B5EF4-FFF2-40B4-BE49-F238E27FC236}">
              <a16:creationId xmlns:a16="http://schemas.microsoft.com/office/drawing/2014/main" id="{2E85CB7C-5F3B-4B58-8F7E-F6C53816ED4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a:extLst>
            <a:ext uri="{FF2B5EF4-FFF2-40B4-BE49-F238E27FC236}">
              <a16:creationId xmlns:a16="http://schemas.microsoft.com/office/drawing/2014/main" id="{A7067F38-FC56-4A41-8FED-DAE6D77631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a:extLst>
            <a:ext uri="{FF2B5EF4-FFF2-40B4-BE49-F238E27FC236}">
              <a16:creationId xmlns:a16="http://schemas.microsoft.com/office/drawing/2014/main" id="{095AD912-9C69-48AD-8FA7-C502551667A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a:extLst>
            <a:ext uri="{FF2B5EF4-FFF2-40B4-BE49-F238E27FC236}">
              <a16:creationId xmlns:a16="http://schemas.microsoft.com/office/drawing/2014/main" id="{3BD9D5FE-09FB-4DD9-A5DF-520F7803F3F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a:extLst>
            <a:ext uri="{FF2B5EF4-FFF2-40B4-BE49-F238E27FC236}">
              <a16:creationId xmlns:a16="http://schemas.microsoft.com/office/drawing/2014/main" id="{8D4FFAF4-3F27-48AB-914C-DDFA4140BE2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a:extLst>
            <a:ext uri="{FF2B5EF4-FFF2-40B4-BE49-F238E27FC236}">
              <a16:creationId xmlns:a16="http://schemas.microsoft.com/office/drawing/2014/main" id="{C34FD2BF-8E9C-4932-BCA8-2426070FDE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a:extLst>
            <a:ext uri="{FF2B5EF4-FFF2-40B4-BE49-F238E27FC236}">
              <a16:creationId xmlns:a16="http://schemas.microsoft.com/office/drawing/2014/main" id="{F39ADF1E-7606-4C5D-B93C-473B288CD8A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a:extLst>
            <a:ext uri="{FF2B5EF4-FFF2-40B4-BE49-F238E27FC236}">
              <a16:creationId xmlns:a16="http://schemas.microsoft.com/office/drawing/2014/main" id="{82B7C425-F960-474D-A05D-A337AD073FE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a:extLst>
            <a:ext uri="{FF2B5EF4-FFF2-40B4-BE49-F238E27FC236}">
              <a16:creationId xmlns:a16="http://schemas.microsoft.com/office/drawing/2014/main" id="{D7F512DF-72F6-4874-A827-C0F789F3C3C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a:extLst>
            <a:ext uri="{FF2B5EF4-FFF2-40B4-BE49-F238E27FC236}">
              <a16:creationId xmlns:a16="http://schemas.microsoft.com/office/drawing/2014/main" id="{4115A4A6-AF35-46C1-8AA0-35E89F7A19F1}"/>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a:extLst>
            <a:ext uri="{FF2B5EF4-FFF2-40B4-BE49-F238E27FC236}">
              <a16:creationId xmlns:a16="http://schemas.microsoft.com/office/drawing/2014/main" id="{841DA050-8EF6-46A5-817A-720CCBD985E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a:extLst>
            <a:ext uri="{FF2B5EF4-FFF2-40B4-BE49-F238E27FC236}">
              <a16:creationId xmlns:a16="http://schemas.microsoft.com/office/drawing/2014/main" id="{62489531-9496-476C-B07B-98C7F8268655}"/>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a:extLst>
            <a:ext uri="{FF2B5EF4-FFF2-40B4-BE49-F238E27FC236}">
              <a16:creationId xmlns:a16="http://schemas.microsoft.com/office/drawing/2014/main" id="{086B347B-2AD5-4909-81A6-04EAE9C5520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a:extLst>
            <a:ext uri="{FF2B5EF4-FFF2-40B4-BE49-F238E27FC236}">
              <a16:creationId xmlns:a16="http://schemas.microsoft.com/office/drawing/2014/main" id="{57A1D7D5-DA0A-4E56-98D8-14B40FD0DD7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a:extLst>
            <a:ext uri="{FF2B5EF4-FFF2-40B4-BE49-F238E27FC236}">
              <a16:creationId xmlns:a16="http://schemas.microsoft.com/office/drawing/2014/main" id="{7907A802-53B2-4180-B532-2F286F4B8C2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a:extLst>
            <a:ext uri="{FF2B5EF4-FFF2-40B4-BE49-F238E27FC236}">
              <a16:creationId xmlns:a16="http://schemas.microsoft.com/office/drawing/2014/main" id="{648BE3E3-EB47-4E65-8082-7A865E2B2D3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a:extLst>
            <a:ext uri="{FF2B5EF4-FFF2-40B4-BE49-F238E27FC236}">
              <a16:creationId xmlns:a16="http://schemas.microsoft.com/office/drawing/2014/main" id="{7D32C4C5-11A4-43BE-A187-43886405D94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4" name="テキスト ボックス 543">
          <a:extLst>
            <a:ext uri="{FF2B5EF4-FFF2-40B4-BE49-F238E27FC236}">
              <a16:creationId xmlns:a16="http://schemas.microsoft.com/office/drawing/2014/main" id="{310A27DD-925B-4849-A261-7DEA98A5564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a:extLst>
            <a:ext uri="{FF2B5EF4-FFF2-40B4-BE49-F238E27FC236}">
              <a16:creationId xmlns:a16="http://schemas.microsoft.com/office/drawing/2014/main" id="{982D7FD4-5560-4A6A-BF46-E6A88A3F1E4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D593017F-5B6C-4E3F-AE2E-B2555894D8F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a:extLst>
            <a:ext uri="{FF2B5EF4-FFF2-40B4-BE49-F238E27FC236}">
              <a16:creationId xmlns:a16="http://schemas.microsoft.com/office/drawing/2014/main" id="{62BB46F7-0F75-4609-8AE2-BE453C88BE1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48" name="直線コネクタ 547">
          <a:extLst>
            <a:ext uri="{FF2B5EF4-FFF2-40B4-BE49-F238E27FC236}">
              <a16:creationId xmlns:a16="http://schemas.microsoft.com/office/drawing/2014/main" id="{04914ED0-57D0-4F51-AC93-13C379B62F9D}"/>
            </a:ext>
          </a:extLst>
        </xdr:cNvPr>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49" name="【学校施設】&#10;有形固定資産減価償却率最小値テキスト">
          <a:extLst>
            <a:ext uri="{FF2B5EF4-FFF2-40B4-BE49-F238E27FC236}">
              <a16:creationId xmlns:a16="http://schemas.microsoft.com/office/drawing/2014/main" id="{FDF28C06-BCCE-431F-8AC9-6D244EE0557A}"/>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50" name="直線コネクタ 549">
          <a:extLst>
            <a:ext uri="{FF2B5EF4-FFF2-40B4-BE49-F238E27FC236}">
              <a16:creationId xmlns:a16="http://schemas.microsoft.com/office/drawing/2014/main" id="{739C7D43-AE91-4B73-A929-2BF95555288C}"/>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51" name="【学校施設】&#10;有形固定資産減価償却率最大値テキスト">
          <a:extLst>
            <a:ext uri="{FF2B5EF4-FFF2-40B4-BE49-F238E27FC236}">
              <a16:creationId xmlns:a16="http://schemas.microsoft.com/office/drawing/2014/main" id="{F0004427-6A0F-4432-B032-614901CB43EE}"/>
            </a:ext>
          </a:extLst>
        </xdr:cNvPr>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52" name="直線コネクタ 551">
          <a:extLst>
            <a:ext uri="{FF2B5EF4-FFF2-40B4-BE49-F238E27FC236}">
              <a16:creationId xmlns:a16="http://schemas.microsoft.com/office/drawing/2014/main" id="{6F274B2C-0BA1-4750-9BC4-1E9D7382EA5A}"/>
            </a:ext>
          </a:extLst>
        </xdr:cNvPr>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553" name="【学校施設】&#10;有形固定資産減価償却率平均値テキスト">
          <a:extLst>
            <a:ext uri="{FF2B5EF4-FFF2-40B4-BE49-F238E27FC236}">
              <a16:creationId xmlns:a16="http://schemas.microsoft.com/office/drawing/2014/main" id="{138DDB70-F4CE-4414-8B63-7728E47DAAD8}"/>
            </a:ext>
          </a:extLst>
        </xdr:cNvPr>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54" name="フローチャート: 判断 553">
          <a:extLst>
            <a:ext uri="{FF2B5EF4-FFF2-40B4-BE49-F238E27FC236}">
              <a16:creationId xmlns:a16="http://schemas.microsoft.com/office/drawing/2014/main" id="{FB1A2B72-AD3E-407B-8146-B3ECE241C536}"/>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55" name="フローチャート: 判断 554">
          <a:extLst>
            <a:ext uri="{FF2B5EF4-FFF2-40B4-BE49-F238E27FC236}">
              <a16:creationId xmlns:a16="http://schemas.microsoft.com/office/drawing/2014/main" id="{9833F25A-CA85-4328-8506-3542FBE05305}"/>
            </a:ext>
          </a:extLst>
        </xdr:cNvPr>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56" name="フローチャート: 判断 555">
          <a:extLst>
            <a:ext uri="{FF2B5EF4-FFF2-40B4-BE49-F238E27FC236}">
              <a16:creationId xmlns:a16="http://schemas.microsoft.com/office/drawing/2014/main" id="{A839E5B7-109B-467E-B515-90D4E7C2FD88}"/>
            </a:ext>
          </a:extLst>
        </xdr:cNvPr>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57" name="フローチャート: 判断 556">
          <a:extLst>
            <a:ext uri="{FF2B5EF4-FFF2-40B4-BE49-F238E27FC236}">
              <a16:creationId xmlns:a16="http://schemas.microsoft.com/office/drawing/2014/main" id="{8DAB2371-B4F8-4F1E-A8C3-E8AA53A5969F}"/>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2C8D0A95-2BBE-4D87-8519-70EF8CC960F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5335E430-2B98-4D01-BABE-69EF22BBEA8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D7CA2D1E-7EAA-4C25-AB1F-A98BE102943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DB10F831-8A30-4182-931F-1699A186269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BDDCED0F-629A-4FB9-9A8B-D79A3E08C2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88646</xdr:rowOff>
    </xdr:from>
    <xdr:to>
      <xdr:col>81</xdr:col>
      <xdr:colOff>101600</xdr:colOff>
      <xdr:row>58</xdr:row>
      <xdr:rowOff>18796</xdr:rowOff>
    </xdr:to>
    <xdr:sp macro="" textlink="">
      <xdr:nvSpPr>
        <xdr:cNvPr id="563" name="楕円 562">
          <a:extLst>
            <a:ext uri="{FF2B5EF4-FFF2-40B4-BE49-F238E27FC236}">
              <a16:creationId xmlns:a16="http://schemas.microsoft.com/office/drawing/2014/main" id="{08E51093-FC19-4B09-8807-ECFE21CBDFEB}"/>
            </a:ext>
          </a:extLst>
        </xdr:cNvPr>
        <xdr:cNvSpPr/>
      </xdr:nvSpPr>
      <xdr:spPr>
        <a:xfrm>
          <a:off x="15430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118364</xdr:rowOff>
    </xdr:from>
    <xdr:to>
      <xdr:col>76</xdr:col>
      <xdr:colOff>165100</xdr:colOff>
      <xdr:row>58</xdr:row>
      <xdr:rowOff>48514</xdr:rowOff>
    </xdr:to>
    <xdr:sp macro="" textlink="">
      <xdr:nvSpPr>
        <xdr:cNvPr id="564" name="楕円 563">
          <a:extLst>
            <a:ext uri="{FF2B5EF4-FFF2-40B4-BE49-F238E27FC236}">
              <a16:creationId xmlns:a16="http://schemas.microsoft.com/office/drawing/2014/main" id="{BF1935F1-C2BA-4270-ABD1-7E530CBF0EDC}"/>
            </a:ext>
          </a:extLst>
        </xdr:cNvPr>
        <xdr:cNvSpPr/>
      </xdr:nvSpPr>
      <xdr:spPr>
        <a:xfrm>
          <a:off x="145415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139446</xdr:rowOff>
    </xdr:from>
    <xdr:to>
      <xdr:col>81</xdr:col>
      <xdr:colOff>50800</xdr:colOff>
      <xdr:row>57</xdr:row>
      <xdr:rowOff>169164</xdr:rowOff>
    </xdr:to>
    <xdr:cxnSp macro="">
      <xdr:nvCxnSpPr>
        <xdr:cNvPr id="565" name="直線コネクタ 564">
          <a:extLst>
            <a:ext uri="{FF2B5EF4-FFF2-40B4-BE49-F238E27FC236}">
              <a16:creationId xmlns:a16="http://schemas.microsoft.com/office/drawing/2014/main" id="{FD61E8A5-4D5C-40C4-9557-1479DEFB75F9}"/>
            </a:ext>
          </a:extLst>
        </xdr:cNvPr>
        <xdr:cNvCxnSpPr/>
      </xdr:nvCxnSpPr>
      <xdr:spPr>
        <a:xfrm flipV="1">
          <a:off x="14592300" y="991209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159512</xdr:rowOff>
    </xdr:from>
    <xdr:to>
      <xdr:col>72</xdr:col>
      <xdr:colOff>38100</xdr:colOff>
      <xdr:row>58</xdr:row>
      <xdr:rowOff>89662</xdr:rowOff>
    </xdr:to>
    <xdr:sp macro="" textlink="">
      <xdr:nvSpPr>
        <xdr:cNvPr id="566" name="楕円 565">
          <a:extLst>
            <a:ext uri="{FF2B5EF4-FFF2-40B4-BE49-F238E27FC236}">
              <a16:creationId xmlns:a16="http://schemas.microsoft.com/office/drawing/2014/main" id="{EA96193F-095D-43FB-858A-8BAD2AEA7C74}"/>
            </a:ext>
          </a:extLst>
        </xdr:cNvPr>
        <xdr:cNvSpPr/>
      </xdr:nvSpPr>
      <xdr:spPr>
        <a:xfrm>
          <a:off x="136525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169164</xdr:rowOff>
    </xdr:from>
    <xdr:to>
      <xdr:col>76</xdr:col>
      <xdr:colOff>114300</xdr:colOff>
      <xdr:row>58</xdr:row>
      <xdr:rowOff>38862</xdr:rowOff>
    </xdr:to>
    <xdr:cxnSp macro="">
      <xdr:nvCxnSpPr>
        <xdr:cNvPr id="567" name="直線コネクタ 566">
          <a:extLst>
            <a:ext uri="{FF2B5EF4-FFF2-40B4-BE49-F238E27FC236}">
              <a16:creationId xmlns:a16="http://schemas.microsoft.com/office/drawing/2014/main" id="{7F3FEA6F-98CD-4529-A041-E26BAB771ED0}"/>
            </a:ext>
          </a:extLst>
        </xdr:cNvPr>
        <xdr:cNvCxnSpPr/>
      </xdr:nvCxnSpPr>
      <xdr:spPr>
        <a:xfrm flipV="1">
          <a:off x="13703300" y="99418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568" name="n_1aveValue【学校施設】&#10;有形固定資産減価償却率">
          <a:extLst>
            <a:ext uri="{FF2B5EF4-FFF2-40B4-BE49-F238E27FC236}">
              <a16:creationId xmlns:a16="http://schemas.microsoft.com/office/drawing/2014/main" id="{88178901-3FEE-4B34-983C-D580388456C3}"/>
            </a:ext>
          </a:extLst>
        </xdr:cNvPr>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569" name="n_2aveValue【学校施設】&#10;有形固定資産減価償却率">
          <a:extLst>
            <a:ext uri="{FF2B5EF4-FFF2-40B4-BE49-F238E27FC236}">
              <a16:creationId xmlns:a16="http://schemas.microsoft.com/office/drawing/2014/main" id="{E4E738B0-B90E-4614-95B8-99226619F9A4}"/>
            </a:ext>
          </a:extLst>
        </xdr:cNvPr>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70" name="n_3aveValue【学校施設】&#10;有形固定資産減価償却率">
          <a:extLst>
            <a:ext uri="{FF2B5EF4-FFF2-40B4-BE49-F238E27FC236}">
              <a16:creationId xmlns:a16="http://schemas.microsoft.com/office/drawing/2014/main" id="{EF26903F-2752-4B2C-92C7-524DED85D64A}"/>
            </a:ext>
          </a:extLst>
        </xdr:cNvPr>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35323</xdr:rowOff>
    </xdr:from>
    <xdr:ext cx="405111" cy="259045"/>
    <xdr:sp macro="" textlink="">
      <xdr:nvSpPr>
        <xdr:cNvPr id="571" name="n_1mainValue【学校施設】&#10;有形固定資産減価償却率">
          <a:extLst>
            <a:ext uri="{FF2B5EF4-FFF2-40B4-BE49-F238E27FC236}">
              <a16:creationId xmlns:a16="http://schemas.microsoft.com/office/drawing/2014/main" id="{350FD1A1-4BF5-4931-8021-95E6E4715473}"/>
            </a:ext>
          </a:extLst>
        </xdr:cNvPr>
        <xdr:cNvSpPr txBox="1"/>
      </xdr:nvSpPr>
      <xdr:spPr>
        <a:xfrm>
          <a:off x="15266044"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65041</xdr:rowOff>
    </xdr:from>
    <xdr:ext cx="405111" cy="259045"/>
    <xdr:sp macro="" textlink="">
      <xdr:nvSpPr>
        <xdr:cNvPr id="572" name="n_2mainValue【学校施設】&#10;有形固定資産減価償却率">
          <a:extLst>
            <a:ext uri="{FF2B5EF4-FFF2-40B4-BE49-F238E27FC236}">
              <a16:creationId xmlns:a16="http://schemas.microsoft.com/office/drawing/2014/main" id="{DEE6F7CB-BC24-476C-849A-8677BCE243D0}"/>
            </a:ext>
          </a:extLst>
        </xdr:cNvPr>
        <xdr:cNvSpPr txBox="1"/>
      </xdr:nvSpPr>
      <xdr:spPr>
        <a:xfrm>
          <a:off x="14389744" y="96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106189</xdr:rowOff>
    </xdr:from>
    <xdr:ext cx="405111" cy="259045"/>
    <xdr:sp macro="" textlink="">
      <xdr:nvSpPr>
        <xdr:cNvPr id="573" name="n_3mainValue【学校施設】&#10;有形固定資産減価償却率">
          <a:extLst>
            <a:ext uri="{FF2B5EF4-FFF2-40B4-BE49-F238E27FC236}">
              <a16:creationId xmlns:a16="http://schemas.microsoft.com/office/drawing/2014/main" id="{A908487C-B0E1-437A-B868-94F79157D430}"/>
            </a:ext>
          </a:extLst>
        </xdr:cNvPr>
        <xdr:cNvSpPr txBox="1"/>
      </xdr:nvSpPr>
      <xdr:spPr>
        <a:xfrm>
          <a:off x="135007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B8906614-1683-4FAA-9C76-439B05E4AFA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46689D03-23B6-4D8F-8FC2-9BF26A1542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765525FD-9599-4EBB-AE6F-5DA0F6FCDF0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EE5D8497-507B-435A-8212-E095ACAC37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41EA1205-2EC5-4B0D-8328-8F6853679A9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F8D11161-784C-47D3-8179-84B1E3C2639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50CEC5DF-2651-4644-A60F-DFA06FDDF1A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80BE03FE-2BFD-454F-B2DF-FC76F7FB6B5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6073804C-6825-4888-ACE8-C8A1971D8E3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C29D8C0D-DFFC-4CED-A04D-9B2AEA3FE98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4D9CF1FE-C136-43FD-922A-628AD559561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DE09A26B-D2F0-49F8-A966-132185CB341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F583FD5C-663D-4891-8D00-D206DDF898A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FB587B68-D334-4F55-9A50-4EB63C6191A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84719950-7938-4B64-A98B-0809539F5B4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68BCD419-489E-444A-8F14-0EAAA2056FA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7CBFF375-A97F-4DBE-B038-CDC23839168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75890B71-34B6-47FE-A6EF-699525371D5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3D0FBA88-C6CF-4B37-92D3-8E00A20D714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8AC28FFB-D2ED-4C7B-B63A-AA34824F8EF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F0C33910-BA5A-438E-A882-D65B2110912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31DA0B7D-8254-48E5-A067-111BB75FFBE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30A6C445-E1C6-4A65-AED6-A1B1D8A63D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97" name="直線コネクタ 596">
          <a:extLst>
            <a:ext uri="{FF2B5EF4-FFF2-40B4-BE49-F238E27FC236}">
              <a16:creationId xmlns:a16="http://schemas.microsoft.com/office/drawing/2014/main" id="{EF8D0226-75DF-4F55-918F-DC7F6B6C151B}"/>
            </a:ext>
          </a:extLst>
        </xdr:cNvPr>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98" name="【学校施設】&#10;一人当たり面積最小値テキスト">
          <a:extLst>
            <a:ext uri="{FF2B5EF4-FFF2-40B4-BE49-F238E27FC236}">
              <a16:creationId xmlns:a16="http://schemas.microsoft.com/office/drawing/2014/main" id="{F5C6DCD1-36BC-422D-9D2E-9867378902CE}"/>
            </a:ext>
          </a:extLst>
        </xdr:cNvPr>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99" name="直線コネクタ 598">
          <a:extLst>
            <a:ext uri="{FF2B5EF4-FFF2-40B4-BE49-F238E27FC236}">
              <a16:creationId xmlns:a16="http://schemas.microsoft.com/office/drawing/2014/main" id="{87446F23-79C2-4D5C-A653-0F31616F9428}"/>
            </a:ext>
          </a:extLst>
        </xdr:cNvPr>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00" name="【学校施設】&#10;一人当たり面積最大値テキスト">
          <a:extLst>
            <a:ext uri="{FF2B5EF4-FFF2-40B4-BE49-F238E27FC236}">
              <a16:creationId xmlns:a16="http://schemas.microsoft.com/office/drawing/2014/main" id="{0CC013C1-D77F-4686-9007-95FD02337B8E}"/>
            </a:ext>
          </a:extLst>
        </xdr:cNvPr>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01" name="直線コネクタ 600">
          <a:extLst>
            <a:ext uri="{FF2B5EF4-FFF2-40B4-BE49-F238E27FC236}">
              <a16:creationId xmlns:a16="http://schemas.microsoft.com/office/drawing/2014/main" id="{051B0344-2C9D-4A4D-8ADA-321E5DD3D2C1}"/>
            </a:ext>
          </a:extLst>
        </xdr:cNvPr>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602" name="【学校施設】&#10;一人当たり面積平均値テキスト">
          <a:extLst>
            <a:ext uri="{FF2B5EF4-FFF2-40B4-BE49-F238E27FC236}">
              <a16:creationId xmlns:a16="http://schemas.microsoft.com/office/drawing/2014/main" id="{9BA6CB72-4A13-44E0-A8DC-033F1442B8E3}"/>
            </a:ext>
          </a:extLst>
        </xdr:cNvPr>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03" name="フローチャート: 判断 602">
          <a:extLst>
            <a:ext uri="{FF2B5EF4-FFF2-40B4-BE49-F238E27FC236}">
              <a16:creationId xmlns:a16="http://schemas.microsoft.com/office/drawing/2014/main" id="{A32E9478-694F-4F55-A6FE-19552DCD4BB2}"/>
            </a:ext>
          </a:extLst>
        </xdr:cNvPr>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04" name="フローチャート: 判断 603">
          <a:extLst>
            <a:ext uri="{FF2B5EF4-FFF2-40B4-BE49-F238E27FC236}">
              <a16:creationId xmlns:a16="http://schemas.microsoft.com/office/drawing/2014/main" id="{7E0B31BF-9BB1-4037-9DCE-911EA66488B7}"/>
            </a:ext>
          </a:extLst>
        </xdr:cNvPr>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05" name="フローチャート: 判断 604">
          <a:extLst>
            <a:ext uri="{FF2B5EF4-FFF2-40B4-BE49-F238E27FC236}">
              <a16:creationId xmlns:a16="http://schemas.microsoft.com/office/drawing/2014/main" id="{2325AB1F-818D-47D2-B839-785E9CF1B60D}"/>
            </a:ext>
          </a:extLst>
        </xdr:cNvPr>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06" name="フローチャート: 判断 605">
          <a:extLst>
            <a:ext uri="{FF2B5EF4-FFF2-40B4-BE49-F238E27FC236}">
              <a16:creationId xmlns:a16="http://schemas.microsoft.com/office/drawing/2014/main" id="{5AE34409-9C52-477F-8E5B-4BE85FFC089C}"/>
            </a:ext>
          </a:extLst>
        </xdr:cNvPr>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8333E61-54EE-448D-A1C8-26049BFCDB3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A8BE38C-1B33-4E16-8E6A-08044D512E7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22F400C-2C1E-4845-878A-16A208D1A94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4B59AA42-2440-4A40-8E8A-BA94BBDAA3B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1DEBC23-29FB-432F-9339-40A2E73401C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78359</xdr:rowOff>
    </xdr:from>
    <xdr:to>
      <xdr:col>112</xdr:col>
      <xdr:colOff>38100</xdr:colOff>
      <xdr:row>59</xdr:row>
      <xdr:rowOff>8509</xdr:rowOff>
    </xdr:to>
    <xdr:sp macro="" textlink="">
      <xdr:nvSpPr>
        <xdr:cNvPr id="612" name="楕円 611">
          <a:extLst>
            <a:ext uri="{FF2B5EF4-FFF2-40B4-BE49-F238E27FC236}">
              <a16:creationId xmlns:a16="http://schemas.microsoft.com/office/drawing/2014/main" id="{CBD1D9FE-7E9C-44CB-85C2-059AD0A230CD}"/>
            </a:ext>
          </a:extLst>
        </xdr:cNvPr>
        <xdr:cNvSpPr/>
      </xdr:nvSpPr>
      <xdr:spPr>
        <a:xfrm>
          <a:off x="21272500" y="100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120650</xdr:rowOff>
    </xdr:from>
    <xdr:to>
      <xdr:col>107</xdr:col>
      <xdr:colOff>101600</xdr:colOff>
      <xdr:row>59</xdr:row>
      <xdr:rowOff>50800</xdr:rowOff>
    </xdr:to>
    <xdr:sp macro="" textlink="">
      <xdr:nvSpPr>
        <xdr:cNvPr id="613" name="楕円 612">
          <a:extLst>
            <a:ext uri="{FF2B5EF4-FFF2-40B4-BE49-F238E27FC236}">
              <a16:creationId xmlns:a16="http://schemas.microsoft.com/office/drawing/2014/main" id="{77E94EA9-3DC6-4C0C-B57C-27584F65E7F7}"/>
            </a:ext>
          </a:extLst>
        </xdr:cNvPr>
        <xdr:cNvSpPr/>
      </xdr:nvSpPr>
      <xdr:spPr>
        <a:xfrm>
          <a:off x="20383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129159</xdr:rowOff>
    </xdr:from>
    <xdr:to>
      <xdr:col>111</xdr:col>
      <xdr:colOff>177800</xdr:colOff>
      <xdr:row>59</xdr:row>
      <xdr:rowOff>0</xdr:rowOff>
    </xdr:to>
    <xdr:cxnSp macro="">
      <xdr:nvCxnSpPr>
        <xdr:cNvPr id="614" name="直線コネクタ 613">
          <a:extLst>
            <a:ext uri="{FF2B5EF4-FFF2-40B4-BE49-F238E27FC236}">
              <a16:creationId xmlns:a16="http://schemas.microsoft.com/office/drawing/2014/main" id="{8735D767-5CBA-4799-A239-C0838EB7561B}"/>
            </a:ext>
          </a:extLst>
        </xdr:cNvPr>
        <xdr:cNvCxnSpPr/>
      </xdr:nvCxnSpPr>
      <xdr:spPr>
        <a:xfrm flipV="1">
          <a:off x="20434300" y="10073259"/>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47879</xdr:rowOff>
    </xdr:from>
    <xdr:to>
      <xdr:col>102</xdr:col>
      <xdr:colOff>165100</xdr:colOff>
      <xdr:row>59</xdr:row>
      <xdr:rowOff>149479</xdr:rowOff>
    </xdr:to>
    <xdr:sp macro="" textlink="">
      <xdr:nvSpPr>
        <xdr:cNvPr id="615" name="楕円 614">
          <a:extLst>
            <a:ext uri="{FF2B5EF4-FFF2-40B4-BE49-F238E27FC236}">
              <a16:creationId xmlns:a16="http://schemas.microsoft.com/office/drawing/2014/main" id="{76E81683-DFF0-4D7E-89C6-228242BA53BE}"/>
            </a:ext>
          </a:extLst>
        </xdr:cNvPr>
        <xdr:cNvSpPr/>
      </xdr:nvSpPr>
      <xdr:spPr>
        <a:xfrm>
          <a:off x="19494500" y="101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0</xdr:rowOff>
    </xdr:from>
    <xdr:to>
      <xdr:col>107</xdr:col>
      <xdr:colOff>50800</xdr:colOff>
      <xdr:row>59</xdr:row>
      <xdr:rowOff>98679</xdr:rowOff>
    </xdr:to>
    <xdr:cxnSp macro="">
      <xdr:nvCxnSpPr>
        <xdr:cNvPr id="616" name="直線コネクタ 615">
          <a:extLst>
            <a:ext uri="{FF2B5EF4-FFF2-40B4-BE49-F238E27FC236}">
              <a16:creationId xmlns:a16="http://schemas.microsoft.com/office/drawing/2014/main" id="{5E07933F-53AB-4530-9AE4-ECD8AFD2153E}"/>
            </a:ext>
          </a:extLst>
        </xdr:cNvPr>
        <xdr:cNvCxnSpPr/>
      </xdr:nvCxnSpPr>
      <xdr:spPr>
        <a:xfrm flipV="1">
          <a:off x="19545300" y="10115550"/>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617" name="n_1aveValue【学校施設】&#10;一人当たり面積">
          <a:extLst>
            <a:ext uri="{FF2B5EF4-FFF2-40B4-BE49-F238E27FC236}">
              <a16:creationId xmlns:a16="http://schemas.microsoft.com/office/drawing/2014/main" id="{4A4F0E74-318C-4E92-B141-E400908D52C6}"/>
            </a:ext>
          </a:extLst>
        </xdr:cNvPr>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618" name="n_2aveValue【学校施設】&#10;一人当たり面積">
          <a:extLst>
            <a:ext uri="{FF2B5EF4-FFF2-40B4-BE49-F238E27FC236}">
              <a16:creationId xmlns:a16="http://schemas.microsoft.com/office/drawing/2014/main" id="{CE28451C-4303-4126-9A50-197F3F819295}"/>
            </a:ext>
          </a:extLst>
        </xdr:cNvPr>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619" name="n_3aveValue【学校施設】&#10;一人当たり面積">
          <a:extLst>
            <a:ext uri="{FF2B5EF4-FFF2-40B4-BE49-F238E27FC236}">
              <a16:creationId xmlns:a16="http://schemas.microsoft.com/office/drawing/2014/main" id="{94799026-AE63-43F0-8A49-6FE454499928}"/>
            </a:ext>
          </a:extLst>
        </xdr:cNvPr>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25036</xdr:rowOff>
    </xdr:from>
    <xdr:ext cx="469744" cy="259045"/>
    <xdr:sp macro="" textlink="">
      <xdr:nvSpPr>
        <xdr:cNvPr id="620" name="n_1mainValue【学校施設】&#10;一人当たり面積">
          <a:extLst>
            <a:ext uri="{FF2B5EF4-FFF2-40B4-BE49-F238E27FC236}">
              <a16:creationId xmlns:a16="http://schemas.microsoft.com/office/drawing/2014/main" id="{DDF7E392-5685-462D-BEA0-7594F2F96B4B}"/>
            </a:ext>
          </a:extLst>
        </xdr:cNvPr>
        <xdr:cNvSpPr txBox="1"/>
      </xdr:nvSpPr>
      <xdr:spPr>
        <a:xfrm>
          <a:off x="21075727" y="979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67327</xdr:rowOff>
    </xdr:from>
    <xdr:ext cx="469744" cy="259045"/>
    <xdr:sp macro="" textlink="">
      <xdr:nvSpPr>
        <xdr:cNvPr id="621" name="n_2mainValue【学校施設】&#10;一人当たり面積">
          <a:extLst>
            <a:ext uri="{FF2B5EF4-FFF2-40B4-BE49-F238E27FC236}">
              <a16:creationId xmlns:a16="http://schemas.microsoft.com/office/drawing/2014/main" id="{5D3CB0A7-4D71-4CCB-8A53-85B7248D595B}"/>
            </a:ext>
          </a:extLst>
        </xdr:cNvPr>
        <xdr:cNvSpPr txBox="1"/>
      </xdr:nvSpPr>
      <xdr:spPr>
        <a:xfrm>
          <a:off x="201994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166006</xdr:rowOff>
    </xdr:from>
    <xdr:ext cx="469744" cy="259045"/>
    <xdr:sp macro="" textlink="">
      <xdr:nvSpPr>
        <xdr:cNvPr id="622" name="n_3mainValue【学校施設】&#10;一人当たり面積">
          <a:extLst>
            <a:ext uri="{FF2B5EF4-FFF2-40B4-BE49-F238E27FC236}">
              <a16:creationId xmlns:a16="http://schemas.microsoft.com/office/drawing/2014/main" id="{D793A022-AD7D-40C1-9A66-BB17BFEBBDD8}"/>
            </a:ext>
          </a:extLst>
        </xdr:cNvPr>
        <xdr:cNvSpPr txBox="1"/>
      </xdr:nvSpPr>
      <xdr:spPr>
        <a:xfrm>
          <a:off x="19310427" y="993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599D14B6-8067-4800-9966-64C155BDC87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83B3240B-C92F-4CB6-B373-AB66C97F85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7498641A-F89E-481F-B378-98EF60FA8A2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203E972D-C742-49F3-9B38-E9CBD494CA6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3C4CF7A0-3131-4598-87AA-B8F2995FD3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5B10271A-CA42-45D4-A6A2-C8421C851D8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C6765B77-109F-4A36-AC40-78B9CEB13EE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2F3BC89E-4C5E-460E-BB6A-945F866D952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EDF4E124-6488-4F32-80E1-31E40DE8B55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9F15D945-9F35-4C16-83FD-008CD86D837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CED56054-F90A-427B-B450-E0536FA3C38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1E72E30A-070F-4B45-B081-67ED5CC6397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41F6A4FA-EE86-437E-ABC5-281EF5BDBFA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9ACE18DB-8D53-48F6-9EFA-926256835BE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B1A43CA6-9F8C-42DC-A548-55FE9B28DE2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202DC522-52B3-4BD1-85D7-4F6B386E209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64E256E0-F558-4264-A483-6C524DBAA41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43CC38CE-C62B-4C54-93DC-1790068351C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80AAD02C-13BE-4A20-ADE5-BEBC1082658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EBEB3E5D-48A8-4E9E-BC27-015F66DF845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BA41D013-A2A9-4C4F-9143-94C701C8170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C6CF755A-7920-490D-A108-7070FC20D6F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47E64F6C-89B6-46F0-ADC7-A28D4BFCD2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DA039210-5ECF-4BC3-AD1B-3C85602DB26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86DBBF6A-B841-4BCC-98BF-1AEDD43DFC6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3C211D9F-F939-4685-AD4A-A298A817C2D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9" name="テキスト ボックス 648">
          <a:extLst>
            <a:ext uri="{FF2B5EF4-FFF2-40B4-BE49-F238E27FC236}">
              <a16:creationId xmlns:a16="http://schemas.microsoft.com/office/drawing/2014/main" id="{DB069B4C-343B-49DB-9C07-30E64CEA2C53}"/>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A7651374-F354-4850-AB75-B7E8B066B8C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1" name="テキスト ボックス 650">
          <a:extLst>
            <a:ext uri="{FF2B5EF4-FFF2-40B4-BE49-F238E27FC236}">
              <a16:creationId xmlns:a16="http://schemas.microsoft.com/office/drawing/2014/main" id="{A689C991-ADA7-46C5-B607-39E684077521}"/>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091D65A9-77AE-4EA3-8B38-28D9CA3454A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40FB6857-F6A4-4BF8-BEBE-6B3DB480F3B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6D39D6DE-B8CB-4638-932B-E6C59A912F5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70ED4062-A2F0-4BA3-B82D-26695241F58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1C667AA5-0E86-4B52-9FC0-C58AECEEA8F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C77FE56C-86D1-4456-86C6-06522F5F48B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2D5C3E54-E8B3-4150-AE51-95885DDA8D0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9" name="テキスト ボックス 658">
          <a:extLst>
            <a:ext uri="{FF2B5EF4-FFF2-40B4-BE49-F238E27FC236}">
              <a16:creationId xmlns:a16="http://schemas.microsoft.com/office/drawing/2014/main" id="{7BA37F83-A27B-4D95-B095-7DF126518101}"/>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E72839F0-95F8-4786-B095-EC1AEA0888E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a:extLst>
            <a:ext uri="{FF2B5EF4-FFF2-40B4-BE49-F238E27FC236}">
              <a16:creationId xmlns:a16="http://schemas.microsoft.com/office/drawing/2014/main" id="{C0150974-1BB5-4E69-9848-5CC53D320E4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0199D6C2-E128-4B54-9777-A8A5D951293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63" name="直線コネクタ 662">
          <a:extLst>
            <a:ext uri="{FF2B5EF4-FFF2-40B4-BE49-F238E27FC236}">
              <a16:creationId xmlns:a16="http://schemas.microsoft.com/office/drawing/2014/main" id="{19804ABA-74FF-4D98-A52F-80C57D7605E9}"/>
            </a:ext>
          </a:extLst>
        </xdr:cNvPr>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64" name="【公民館】&#10;有形固定資産減価償却率最小値テキスト">
          <a:extLst>
            <a:ext uri="{FF2B5EF4-FFF2-40B4-BE49-F238E27FC236}">
              <a16:creationId xmlns:a16="http://schemas.microsoft.com/office/drawing/2014/main" id="{FF4F3CD2-56D8-4B1F-A4E8-D940BBFB93BC}"/>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65" name="直線コネクタ 664">
          <a:extLst>
            <a:ext uri="{FF2B5EF4-FFF2-40B4-BE49-F238E27FC236}">
              <a16:creationId xmlns:a16="http://schemas.microsoft.com/office/drawing/2014/main" id="{1F597CF5-1C95-4E02-BFE4-AD4CB2CC82B8}"/>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66" name="【公民館】&#10;有形固定資産減価償却率最大値テキスト">
          <a:extLst>
            <a:ext uri="{FF2B5EF4-FFF2-40B4-BE49-F238E27FC236}">
              <a16:creationId xmlns:a16="http://schemas.microsoft.com/office/drawing/2014/main" id="{4E9098E9-949A-45D3-A8E8-A12337B00FD1}"/>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67" name="直線コネクタ 666">
          <a:extLst>
            <a:ext uri="{FF2B5EF4-FFF2-40B4-BE49-F238E27FC236}">
              <a16:creationId xmlns:a16="http://schemas.microsoft.com/office/drawing/2014/main" id="{7A011419-4AB8-4C3E-8CB7-A9F1314F8844}"/>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668" name="【公民館】&#10;有形固定資産減価償却率平均値テキスト">
          <a:extLst>
            <a:ext uri="{FF2B5EF4-FFF2-40B4-BE49-F238E27FC236}">
              <a16:creationId xmlns:a16="http://schemas.microsoft.com/office/drawing/2014/main" id="{3A74FAD7-8ED7-4210-BAEB-F8A75356B9AF}"/>
            </a:ext>
          </a:extLst>
        </xdr:cNvPr>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669" name="フローチャート: 判断 668">
          <a:extLst>
            <a:ext uri="{FF2B5EF4-FFF2-40B4-BE49-F238E27FC236}">
              <a16:creationId xmlns:a16="http://schemas.microsoft.com/office/drawing/2014/main" id="{2FC4570D-132D-427B-98AD-F4EA4C815F76}"/>
            </a:ext>
          </a:extLst>
        </xdr:cNvPr>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70" name="フローチャート: 判断 669">
          <a:extLst>
            <a:ext uri="{FF2B5EF4-FFF2-40B4-BE49-F238E27FC236}">
              <a16:creationId xmlns:a16="http://schemas.microsoft.com/office/drawing/2014/main" id="{8BB9DBBF-E283-439A-ABD2-D33AD57B8665}"/>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71" name="フローチャート: 判断 670">
          <a:extLst>
            <a:ext uri="{FF2B5EF4-FFF2-40B4-BE49-F238E27FC236}">
              <a16:creationId xmlns:a16="http://schemas.microsoft.com/office/drawing/2014/main" id="{124A2BA2-6AC4-4290-9C86-FD4ED78878CA}"/>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672" name="フローチャート: 判断 671">
          <a:extLst>
            <a:ext uri="{FF2B5EF4-FFF2-40B4-BE49-F238E27FC236}">
              <a16:creationId xmlns:a16="http://schemas.microsoft.com/office/drawing/2014/main" id="{2773C28E-294B-4EEF-AFC3-535972B5501D}"/>
            </a:ext>
          </a:extLst>
        </xdr:cNvPr>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9F01BDCE-69E6-40F0-BB1C-02199CBF611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2D4CEC9E-280A-4F73-B3F3-13B3355AE1D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81CBF82-DB0B-45A1-A20C-0F74BB888B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67B3347-5EE3-48AE-9DDB-465EBFE10DA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1681C5E9-F2D5-4623-8074-7FA698F6670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12064</xdr:rowOff>
    </xdr:from>
    <xdr:to>
      <xdr:col>81</xdr:col>
      <xdr:colOff>101600</xdr:colOff>
      <xdr:row>102</xdr:row>
      <xdr:rowOff>113664</xdr:rowOff>
    </xdr:to>
    <xdr:sp macro="" textlink="">
      <xdr:nvSpPr>
        <xdr:cNvPr id="678" name="楕円 677">
          <a:extLst>
            <a:ext uri="{FF2B5EF4-FFF2-40B4-BE49-F238E27FC236}">
              <a16:creationId xmlns:a16="http://schemas.microsoft.com/office/drawing/2014/main" id="{C15F0A23-8768-4633-9FDE-F7FF7590A4BE}"/>
            </a:ext>
          </a:extLst>
        </xdr:cNvPr>
        <xdr:cNvSpPr/>
      </xdr:nvSpPr>
      <xdr:spPr>
        <a:xfrm>
          <a:off x="154305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25400</xdr:rowOff>
    </xdr:from>
    <xdr:to>
      <xdr:col>76</xdr:col>
      <xdr:colOff>165100</xdr:colOff>
      <xdr:row>102</xdr:row>
      <xdr:rowOff>127000</xdr:rowOff>
    </xdr:to>
    <xdr:sp macro="" textlink="">
      <xdr:nvSpPr>
        <xdr:cNvPr id="679" name="楕円 678">
          <a:extLst>
            <a:ext uri="{FF2B5EF4-FFF2-40B4-BE49-F238E27FC236}">
              <a16:creationId xmlns:a16="http://schemas.microsoft.com/office/drawing/2014/main" id="{DE2C7588-F32B-4DC3-894B-1E5333AAE53B}"/>
            </a:ext>
          </a:extLst>
        </xdr:cNvPr>
        <xdr:cNvSpPr/>
      </xdr:nvSpPr>
      <xdr:spPr>
        <a:xfrm>
          <a:off x="14541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62864</xdr:rowOff>
    </xdr:from>
    <xdr:to>
      <xdr:col>81</xdr:col>
      <xdr:colOff>50800</xdr:colOff>
      <xdr:row>102</xdr:row>
      <xdr:rowOff>76200</xdr:rowOff>
    </xdr:to>
    <xdr:cxnSp macro="">
      <xdr:nvCxnSpPr>
        <xdr:cNvPr id="680" name="直線コネクタ 679">
          <a:extLst>
            <a:ext uri="{FF2B5EF4-FFF2-40B4-BE49-F238E27FC236}">
              <a16:creationId xmlns:a16="http://schemas.microsoft.com/office/drawing/2014/main" id="{D31B7019-01A9-48E5-A12C-536529784BC6}"/>
            </a:ext>
          </a:extLst>
        </xdr:cNvPr>
        <xdr:cNvCxnSpPr/>
      </xdr:nvCxnSpPr>
      <xdr:spPr>
        <a:xfrm flipV="1">
          <a:off x="14592300" y="175507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59689</xdr:rowOff>
    </xdr:from>
    <xdr:to>
      <xdr:col>72</xdr:col>
      <xdr:colOff>38100</xdr:colOff>
      <xdr:row>102</xdr:row>
      <xdr:rowOff>161289</xdr:rowOff>
    </xdr:to>
    <xdr:sp macro="" textlink="">
      <xdr:nvSpPr>
        <xdr:cNvPr id="681" name="楕円 680">
          <a:extLst>
            <a:ext uri="{FF2B5EF4-FFF2-40B4-BE49-F238E27FC236}">
              <a16:creationId xmlns:a16="http://schemas.microsoft.com/office/drawing/2014/main" id="{1692F836-C09F-4E7B-9E67-75A960244FA7}"/>
            </a:ext>
          </a:extLst>
        </xdr:cNvPr>
        <xdr:cNvSpPr/>
      </xdr:nvSpPr>
      <xdr:spPr>
        <a:xfrm>
          <a:off x="13652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76200</xdr:rowOff>
    </xdr:from>
    <xdr:to>
      <xdr:col>76</xdr:col>
      <xdr:colOff>114300</xdr:colOff>
      <xdr:row>102</xdr:row>
      <xdr:rowOff>110489</xdr:rowOff>
    </xdr:to>
    <xdr:cxnSp macro="">
      <xdr:nvCxnSpPr>
        <xdr:cNvPr id="682" name="直線コネクタ 681">
          <a:extLst>
            <a:ext uri="{FF2B5EF4-FFF2-40B4-BE49-F238E27FC236}">
              <a16:creationId xmlns:a16="http://schemas.microsoft.com/office/drawing/2014/main" id="{223F086C-08BD-4DE5-8782-3644513F43D1}"/>
            </a:ext>
          </a:extLst>
        </xdr:cNvPr>
        <xdr:cNvCxnSpPr/>
      </xdr:nvCxnSpPr>
      <xdr:spPr>
        <a:xfrm flipV="1">
          <a:off x="13703300" y="175641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683" name="n_1aveValue【公民館】&#10;有形固定資産減価償却率">
          <a:extLst>
            <a:ext uri="{FF2B5EF4-FFF2-40B4-BE49-F238E27FC236}">
              <a16:creationId xmlns:a16="http://schemas.microsoft.com/office/drawing/2014/main" id="{07451E18-3669-4F10-A1C6-7524E28BB2FC}"/>
            </a:ext>
          </a:extLst>
        </xdr:cNvPr>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684" name="n_2aveValue【公民館】&#10;有形固定資産減価償却率">
          <a:extLst>
            <a:ext uri="{FF2B5EF4-FFF2-40B4-BE49-F238E27FC236}">
              <a16:creationId xmlns:a16="http://schemas.microsoft.com/office/drawing/2014/main" id="{832F0CCD-120C-434B-812A-07026C457EFE}"/>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685" name="n_3aveValue【公民館】&#10;有形固定資産減価償却率">
          <a:extLst>
            <a:ext uri="{FF2B5EF4-FFF2-40B4-BE49-F238E27FC236}">
              <a16:creationId xmlns:a16="http://schemas.microsoft.com/office/drawing/2014/main" id="{CF619E85-2821-4FF3-8C38-24A3F4ACD44B}"/>
            </a:ext>
          </a:extLst>
        </xdr:cNvPr>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130191</xdr:rowOff>
    </xdr:from>
    <xdr:ext cx="405111" cy="259045"/>
    <xdr:sp macro="" textlink="">
      <xdr:nvSpPr>
        <xdr:cNvPr id="686" name="n_1mainValue【公民館】&#10;有形固定資産減価償却率">
          <a:extLst>
            <a:ext uri="{FF2B5EF4-FFF2-40B4-BE49-F238E27FC236}">
              <a16:creationId xmlns:a16="http://schemas.microsoft.com/office/drawing/2014/main" id="{F06FC77C-065E-4ED6-BDDA-F801291879C3}"/>
            </a:ext>
          </a:extLst>
        </xdr:cNvPr>
        <xdr:cNvSpPr txBox="1"/>
      </xdr:nvSpPr>
      <xdr:spPr>
        <a:xfrm>
          <a:off x="15266044" y="1727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143527</xdr:rowOff>
    </xdr:from>
    <xdr:ext cx="405111" cy="259045"/>
    <xdr:sp macro="" textlink="">
      <xdr:nvSpPr>
        <xdr:cNvPr id="687" name="n_2mainValue【公民館】&#10;有形固定資産減価償却率">
          <a:extLst>
            <a:ext uri="{FF2B5EF4-FFF2-40B4-BE49-F238E27FC236}">
              <a16:creationId xmlns:a16="http://schemas.microsoft.com/office/drawing/2014/main" id="{AC8046D3-474C-42A4-A8C6-18A63315C7ED}"/>
            </a:ext>
          </a:extLst>
        </xdr:cNvPr>
        <xdr:cNvSpPr txBox="1"/>
      </xdr:nvSpPr>
      <xdr:spPr>
        <a:xfrm>
          <a:off x="14389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6366</xdr:rowOff>
    </xdr:from>
    <xdr:ext cx="405111" cy="259045"/>
    <xdr:sp macro="" textlink="">
      <xdr:nvSpPr>
        <xdr:cNvPr id="688" name="n_3mainValue【公民館】&#10;有形固定資産減価償却率">
          <a:extLst>
            <a:ext uri="{FF2B5EF4-FFF2-40B4-BE49-F238E27FC236}">
              <a16:creationId xmlns:a16="http://schemas.microsoft.com/office/drawing/2014/main" id="{65A61FC3-D7B9-48A1-ACEE-C7E44D6089CE}"/>
            </a:ext>
          </a:extLst>
        </xdr:cNvPr>
        <xdr:cNvSpPr txBox="1"/>
      </xdr:nvSpPr>
      <xdr:spPr>
        <a:xfrm>
          <a:off x="13500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450CCC08-6229-4303-9CA6-909D7B02F22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A0B466E6-6B0B-41D1-ABF1-CCDFF82EE17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94031297-E255-4E2A-B9C4-48988BF347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9D408E18-D547-4329-8086-07B4CD4EA80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4D9DAE94-EFBC-4A3D-ADB6-268114BD481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BFEA17B8-FF00-4DCF-A5E9-4027D68D0C9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E4BB0A82-3192-47F3-A9F0-2D65E9507AF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48C62F78-24C5-4262-B4F1-89C14AE6741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id="{329F06AA-78EE-48DA-A719-4389DAFB158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C0B14BE5-7B48-4CBC-9138-BFF675F87BD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9" name="直線コネクタ 698">
          <a:extLst>
            <a:ext uri="{FF2B5EF4-FFF2-40B4-BE49-F238E27FC236}">
              <a16:creationId xmlns:a16="http://schemas.microsoft.com/office/drawing/2014/main" id="{A3999B00-C3C9-4BA3-AE21-EDD7071148E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0" name="テキスト ボックス 699">
          <a:extLst>
            <a:ext uri="{FF2B5EF4-FFF2-40B4-BE49-F238E27FC236}">
              <a16:creationId xmlns:a16="http://schemas.microsoft.com/office/drawing/2014/main" id="{CE23F6CB-E5E6-48A1-82D1-277CE2A7E27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1" name="直線コネクタ 700">
          <a:extLst>
            <a:ext uri="{FF2B5EF4-FFF2-40B4-BE49-F238E27FC236}">
              <a16:creationId xmlns:a16="http://schemas.microsoft.com/office/drawing/2014/main" id="{7BB36CA5-3341-4D0A-9B7C-44D69596361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2" name="テキスト ボックス 701">
          <a:extLst>
            <a:ext uri="{FF2B5EF4-FFF2-40B4-BE49-F238E27FC236}">
              <a16:creationId xmlns:a16="http://schemas.microsoft.com/office/drawing/2014/main" id="{2CB051AB-CF04-4E0C-A5C6-585892D8CA2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3" name="直線コネクタ 702">
          <a:extLst>
            <a:ext uri="{FF2B5EF4-FFF2-40B4-BE49-F238E27FC236}">
              <a16:creationId xmlns:a16="http://schemas.microsoft.com/office/drawing/2014/main" id="{F27EB915-52E8-4605-BC65-3D2A7F8F948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4" name="テキスト ボックス 703">
          <a:extLst>
            <a:ext uri="{FF2B5EF4-FFF2-40B4-BE49-F238E27FC236}">
              <a16:creationId xmlns:a16="http://schemas.microsoft.com/office/drawing/2014/main" id="{D886EC8C-A8E1-466D-A29A-8719875397C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5" name="直線コネクタ 704">
          <a:extLst>
            <a:ext uri="{FF2B5EF4-FFF2-40B4-BE49-F238E27FC236}">
              <a16:creationId xmlns:a16="http://schemas.microsoft.com/office/drawing/2014/main" id="{0C8747A6-4AF3-4528-9329-46449D719DD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6" name="テキスト ボックス 705">
          <a:extLst>
            <a:ext uri="{FF2B5EF4-FFF2-40B4-BE49-F238E27FC236}">
              <a16:creationId xmlns:a16="http://schemas.microsoft.com/office/drawing/2014/main" id="{61A55111-C26C-4C79-8655-6B4573BE282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a:extLst>
            <a:ext uri="{FF2B5EF4-FFF2-40B4-BE49-F238E27FC236}">
              <a16:creationId xmlns:a16="http://schemas.microsoft.com/office/drawing/2014/main" id="{55B67FB2-2815-48A1-BBD5-A58A7F996DD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1648AA54-F053-482C-B0FF-6AF02AFF042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公民館】&#10;一人当たり面積グラフ枠">
          <a:extLst>
            <a:ext uri="{FF2B5EF4-FFF2-40B4-BE49-F238E27FC236}">
              <a16:creationId xmlns:a16="http://schemas.microsoft.com/office/drawing/2014/main" id="{2F805687-5EB8-4CA8-8307-87BF432B2C6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10" name="直線コネクタ 709">
          <a:extLst>
            <a:ext uri="{FF2B5EF4-FFF2-40B4-BE49-F238E27FC236}">
              <a16:creationId xmlns:a16="http://schemas.microsoft.com/office/drawing/2014/main" id="{7605E393-4BE5-4678-ABFC-77D62537BAB4}"/>
            </a:ext>
          </a:extLst>
        </xdr:cNvPr>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1" name="【公民館】&#10;一人当たり面積最小値テキスト">
          <a:extLst>
            <a:ext uri="{FF2B5EF4-FFF2-40B4-BE49-F238E27FC236}">
              <a16:creationId xmlns:a16="http://schemas.microsoft.com/office/drawing/2014/main" id="{2DD31B71-9DFF-4C59-B2F7-57CB92D64AAD}"/>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2" name="直線コネクタ 711">
          <a:extLst>
            <a:ext uri="{FF2B5EF4-FFF2-40B4-BE49-F238E27FC236}">
              <a16:creationId xmlns:a16="http://schemas.microsoft.com/office/drawing/2014/main" id="{8B8D63CB-C7C7-4E92-A81E-EFFA76CCD14C}"/>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13" name="【公民館】&#10;一人当たり面積最大値テキスト">
          <a:extLst>
            <a:ext uri="{FF2B5EF4-FFF2-40B4-BE49-F238E27FC236}">
              <a16:creationId xmlns:a16="http://schemas.microsoft.com/office/drawing/2014/main" id="{00D9644A-FB7D-480C-A55E-EEAE59ABBB7A}"/>
            </a:ext>
          </a:extLst>
        </xdr:cNvPr>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14" name="直線コネクタ 713">
          <a:extLst>
            <a:ext uri="{FF2B5EF4-FFF2-40B4-BE49-F238E27FC236}">
              <a16:creationId xmlns:a16="http://schemas.microsoft.com/office/drawing/2014/main" id="{E3025A60-2A74-46B3-B274-94B6185A392B}"/>
            </a:ext>
          </a:extLst>
        </xdr:cNvPr>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715" name="【公民館】&#10;一人当たり面積平均値テキスト">
          <a:extLst>
            <a:ext uri="{FF2B5EF4-FFF2-40B4-BE49-F238E27FC236}">
              <a16:creationId xmlns:a16="http://schemas.microsoft.com/office/drawing/2014/main" id="{11415BBC-F126-4B8E-9285-F82EC143204B}"/>
            </a:ext>
          </a:extLst>
        </xdr:cNvPr>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16" name="フローチャート: 判断 715">
          <a:extLst>
            <a:ext uri="{FF2B5EF4-FFF2-40B4-BE49-F238E27FC236}">
              <a16:creationId xmlns:a16="http://schemas.microsoft.com/office/drawing/2014/main" id="{1EFF795A-7029-4927-9A2F-EBD09DF5E58C}"/>
            </a:ext>
          </a:extLst>
        </xdr:cNvPr>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17" name="フローチャート: 判断 716">
          <a:extLst>
            <a:ext uri="{FF2B5EF4-FFF2-40B4-BE49-F238E27FC236}">
              <a16:creationId xmlns:a16="http://schemas.microsoft.com/office/drawing/2014/main" id="{B29B0611-63D4-4FB9-9BF0-F6075E9A6AB4}"/>
            </a:ext>
          </a:extLst>
        </xdr:cNvPr>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18" name="フローチャート: 判断 717">
          <a:extLst>
            <a:ext uri="{FF2B5EF4-FFF2-40B4-BE49-F238E27FC236}">
              <a16:creationId xmlns:a16="http://schemas.microsoft.com/office/drawing/2014/main" id="{A1C66F4A-E3AB-4CDC-9F6B-729EF7E875A9}"/>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19" name="フローチャート: 判断 718">
          <a:extLst>
            <a:ext uri="{FF2B5EF4-FFF2-40B4-BE49-F238E27FC236}">
              <a16:creationId xmlns:a16="http://schemas.microsoft.com/office/drawing/2014/main" id="{6F1705CF-1746-4A29-9018-C378890B732C}"/>
            </a:ext>
          </a:extLst>
        </xdr:cNvPr>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F7CA27D2-CB24-4287-969C-84B0A2137A0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C7C85052-05FA-4277-A4FB-16DF4C4D316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24D0FDA3-59A8-4158-BB65-47659EEB139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470859E6-4A2A-42E2-A719-2F0603ACFAB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1B243BC3-6FA3-4F12-B21A-4AC33BF7C02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121413</xdr:rowOff>
    </xdr:from>
    <xdr:to>
      <xdr:col>112</xdr:col>
      <xdr:colOff>38100</xdr:colOff>
      <xdr:row>107</xdr:row>
      <xdr:rowOff>51563</xdr:rowOff>
    </xdr:to>
    <xdr:sp macro="" textlink="">
      <xdr:nvSpPr>
        <xdr:cNvPr id="725" name="楕円 724">
          <a:extLst>
            <a:ext uri="{FF2B5EF4-FFF2-40B4-BE49-F238E27FC236}">
              <a16:creationId xmlns:a16="http://schemas.microsoft.com/office/drawing/2014/main" id="{9E543858-634C-4692-8760-3CD17EBD3640}"/>
            </a:ext>
          </a:extLst>
        </xdr:cNvPr>
        <xdr:cNvSpPr/>
      </xdr:nvSpPr>
      <xdr:spPr>
        <a:xfrm>
          <a:off x="21272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125985</xdr:rowOff>
    </xdr:from>
    <xdr:to>
      <xdr:col>107</xdr:col>
      <xdr:colOff>101600</xdr:colOff>
      <xdr:row>107</xdr:row>
      <xdr:rowOff>56135</xdr:rowOff>
    </xdr:to>
    <xdr:sp macro="" textlink="">
      <xdr:nvSpPr>
        <xdr:cNvPr id="726" name="楕円 725">
          <a:extLst>
            <a:ext uri="{FF2B5EF4-FFF2-40B4-BE49-F238E27FC236}">
              <a16:creationId xmlns:a16="http://schemas.microsoft.com/office/drawing/2014/main" id="{08EA4749-C2C2-42DA-951D-1E3C5E6A9E62}"/>
            </a:ext>
          </a:extLst>
        </xdr:cNvPr>
        <xdr:cNvSpPr/>
      </xdr:nvSpPr>
      <xdr:spPr>
        <a:xfrm>
          <a:off x="20383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763</xdr:rowOff>
    </xdr:from>
    <xdr:to>
      <xdr:col>111</xdr:col>
      <xdr:colOff>177800</xdr:colOff>
      <xdr:row>107</xdr:row>
      <xdr:rowOff>5335</xdr:rowOff>
    </xdr:to>
    <xdr:cxnSp macro="">
      <xdr:nvCxnSpPr>
        <xdr:cNvPr id="727" name="直線コネクタ 726">
          <a:extLst>
            <a:ext uri="{FF2B5EF4-FFF2-40B4-BE49-F238E27FC236}">
              <a16:creationId xmlns:a16="http://schemas.microsoft.com/office/drawing/2014/main" id="{3E3095C3-14DF-44B7-BC83-AA2CAF3A7BC8}"/>
            </a:ext>
          </a:extLst>
        </xdr:cNvPr>
        <xdr:cNvCxnSpPr/>
      </xdr:nvCxnSpPr>
      <xdr:spPr>
        <a:xfrm flipV="1">
          <a:off x="20434300" y="1834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130556</xdr:rowOff>
    </xdr:from>
    <xdr:to>
      <xdr:col>102</xdr:col>
      <xdr:colOff>165100</xdr:colOff>
      <xdr:row>107</xdr:row>
      <xdr:rowOff>60706</xdr:rowOff>
    </xdr:to>
    <xdr:sp macro="" textlink="">
      <xdr:nvSpPr>
        <xdr:cNvPr id="728" name="楕円 727">
          <a:extLst>
            <a:ext uri="{FF2B5EF4-FFF2-40B4-BE49-F238E27FC236}">
              <a16:creationId xmlns:a16="http://schemas.microsoft.com/office/drawing/2014/main" id="{9B410A9A-F5E6-4F20-BB3D-607D94186BB5}"/>
            </a:ext>
          </a:extLst>
        </xdr:cNvPr>
        <xdr:cNvSpPr/>
      </xdr:nvSpPr>
      <xdr:spPr>
        <a:xfrm>
          <a:off x="19494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5335</xdr:rowOff>
    </xdr:from>
    <xdr:to>
      <xdr:col>107</xdr:col>
      <xdr:colOff>50800</xdr:colOff>
      <xdr:row>107</xdr:row>
      <xdr:rowOff>9906</xdr:rowOff>
    </xdr:to>
    <xdr:cxnSp macro="">
      <xdr:nvCxnSpPr>
        <xdr:cNvPr id="729" name="直線コネクタ 728">
          <a:extLst>
            <a:ext uri="{FF2B5EF4-FFF2-40B4-BE49-F238E27FC236}">
              <a16:creationId xmlns:a16="http://schemas.microsoft.com/office/drawing/2014/main" id="{7D070F90-ECF6-4772-B96F-E38C46516041}"/>
            </a:ext>
          </a:extLst>
        </xdr:cNvPr>
        <xdr:cNvCxnSpPr/>
      </xdr:nvCxnSpPr>
      <xdr:spPr>
        <a:xfrm flipV="1">
          <a:off x="19545300" y="1835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730" name="n_1aveValue【公民館】&#10;一人当たり面積">
          <a:extLst>
            <a:ext uri="{FF2B5EF4-FFF2-40B4-BE49-F238E27FC236}">
              <a16:creationId xmlns:a16="http://schemas.microsoft.com/office/drawing/2014/main" id="{AD2267EB-25F8-4828-A2A7-47970C15DDEB}"/>
            </a:ext>
          </a:extLst>
        </xdr:cNvPr>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31" name="n_2aveValue【公民館】&#10;一人当たり面積">
          <a:extLst>
            <a:ext uri="{FF2B5EF4-FFF2-40B4-BE49-F238E27FC236}">
              <a16:creationId xmlns:a16="http://schemas.microsoft.com/office/drawing/2014/main" id="{3C1C3640-1093-41A5-BF4C-759685D6E0BE}"/>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732" name="n_3aveValue【公民館】&#10;一人当たり面積">
          <a:extLst>
            <a:ext uri="{FF2B5EF4-FFF2-40B4-BE49-F238E27FC236}">
              <a16:creationId xmlns:a16="http://schemas.microsoft.com/office/drawing/2014/main" id="{0305DE0C-5903-4DD8-991C-2D1BA82DF652}"/>
            </a:ext>
          </a:extLst>
        </xdr:cNvPr>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42690</xdr:rowOff>
    </xdr:from>
    <xdr:ext cx="469744" cy="259045"/>
    <xdr:sp macro="" textlink="">
      <xdr:nvSpPr>
        <xdr:cNvPr id="733" name="n_1mainValue【公民館】&#10;一人当たり面積">
          <a:extLst>
            <a:ext uri="{FF2B5EF4-FFF2-40B4-BE49-F238E27FC236}">
              <a16:creationId xmlns:a16="http://schemas.microsoft.com/office/drawing/2014/main" id="{A69D3188-36DF-455A-A0A6-34EACD705A21}"/>
            </a:ext>
          </a:extLst>
        </xdr:cNvPr>
        <xdr:cNvSpPr txBox="1"/>
      </xdr:nvSpPr>
      <xdr:spPr>
        <a:xfrm>
          <a:off x="210757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47262</xdr:rowOff>
    </xdr:from>
    <xdr:ext cx="469744" cy="259045"/>
    <xdr:sp macro="" textlink="">
      <xdr:nvSpPr>
        <xdr:cNvPr id="734" name="n_2mainValue【公民館】&#10;一人当たり面積">
          <a:extLst>
            <a:ext uri="{FF2B5EF4-FFF2-40B4-BE49-F238E27FC236}">
              <a16:creationId xmlns:a16="http://schemas.microsoft.com/office/drawing/2014/main" id="{E51F1BFA-A495-4652-9DBC-5E175907FE7D}"/>
            </a:ext>
          </a:extLst>
        </xdr:cNvPr>
        <xdr:cNvSpPr txBox="1"/>
      </xdr:nvSpPr>
      <xdr:spPr>
        <a:xfrm>
          <a:off x="20199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51833</xdr:rowOff>
    </xdr:from>
    <xdr:ext cx="469744" cy="259045"/>
    <xdr:sp macro="" textlink="">
      <xdr:nvSpPr>
        <xdr:cNvPr id="735" name="n_3mainValue【公民館】&#10;一人当たり面積">
          <a:extLst>
            <a:ext uri="{FF2B5EF4-FFF2-40B4-BE49-F238E27FC236}">
              <a16:creationId xmlns:a16="http://schemas.microsoft.com/office/drawing/2014/main" id="{BA5A5AED-F821-4EE7-B9AA-0D03403E5697}"/>
            </a:ext>
          </a:extLst>
        </xdr:cNvPr>
        <xdr:cNvSpPr txBox="1"/>
      </xdr:nvSpPr>
      <xdr:spPr>
        <a:xfrm>
          <a:off x="19310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a:extLst>
            <a:ext uri="{FF2B5EF4-FFF2-40B4-BE49-F238E27FC236}">
              <a16:creationId xmlns:a16="http://schemas.microsoft.com/office/drawing/2014/main" id="{ADB47BEB-B406-4167-B5B0-BF000F9C6BC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a:extLst>
            <a:ext uri="{FF2B5EF4-FFF2-40B4-BE49-F238E27FC236}">
              <a16:creationId xmlns:a16="http://schemas.microsoft.com/office/drawing/2014/main" id="{4862587E-133D-4392-94BF-AC734313929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a:extLst>
            <a:ext uri="{FF2B5EF4-FFF2-40B4-BE49-F238E27FC236}">
              <a16:creationId xmlns:a16="http://schemas.microsoft.com/office/drawing/2014/main" id="{0855047E-C024-46DE-B136-2FD670F10D5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　平成２９年度に該当数値のある１４施設類型のうち９類型において、類似団体平均値を上回っている。</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　特に、道路、橋りょう・トンネル、港湾・漁港、公民館の有形固定資産減価償却率において類似団体平均を上回っているが、これは合併に伴う面積の広域化及び有形固定資産の増加が施設の更新サイクル等に影響しているものと考えられ、今後も効率的かつ効果的な改修及び維持管理による施設の長寿命化や施設保有量の最適化に取り組んでいく必要がある。</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　また、認定こども園・幼稚園・保育所については、近年の公立の保育所・幼稚園等の統廃合に伴う施設の新設により、有形固定資産減価償却率は類似団体平均を下回っているが、一人当たり面積は類似団体平均を大きく上回っている。維持管理にかかる経費の増加に留意しつつ、引き続き、子育て環境の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27AAECB-3EFB-4AE0-8D2B-0CA9AC6927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655453-C118-4152-8506-1DF9A61D4FB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1E3C454-210E-46A7-B21C-F772847036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B692F6F-0AF1-4027-A226-7A781805707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E423973-19E1-41FB-BBC7-8CD2C39B16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087B253-E9BD-43E6-99AD-0D9AF4C67E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6F0B30-F50B-4028-88D2-F8E88474CFB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458DB7-D4F0-45F7-BB4D-691B0A323CD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AB97C6-084A-446B-AE3E-FBE0E4F934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5F9C91E-C982-4318-BD6E-C1A06F5B855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55,109
54,620
501.44
35,391,660
34,242,437
754,283
20,081,573
39,217,931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DCD298F-0E95-4B8E-A73D-EDA5669073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E563AD-7297-4F97-908A-D698569F89E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09C51F-9F8A-45F3-85B0-48CAA9EDF8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6C0A40-531E-4E91-B7F7-2006EC6F6C7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E983C7-8516-4253-9A93-448771658A6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E96FAD5-61BA-44D4-9569-3CDBF472E6F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6DD7714-3EE1-4FCF-84B8-52B24E0126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85E1387-6CCB-4426-8AFB-32A975F5D3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64E8C9-4542-4260-984A-3A64C1FA499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2221C3-4134-452C-B0FE-1E248499D96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EEF113C-97B5-475B-8D7E-7199445DFC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2C4EB34-129C-447E-BC7C-B7F444111DA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474292-411D-41BB-A7C4-C08D6E6C17F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26B514-CF14-46B5-A3C6-60EAE8332F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0E1DB6-2F57-4D70-B83E-9A840B61240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F2439E-DB5C-467C-B441-6230BE363D4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7025F3-58E5-4A65-AD82-F4F30CC7A7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231A28-FCB1-4FBC-A7FD-C97F3E33213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88AC1F6-B07F-4D8D-A2FE-873B16BFC4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BAD7F82-C297-47BB-8A29-20C8F156AF8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E4C1624-A1C9-4EF0-8A9A-D41BB765BF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9779EE3-CD0E-401E-94E3-323A6E8E84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68704DC-B3F6-4E2C-A823-BA6D257AED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F92E0E8-A4AE-4EFB-9AB7-15C96579773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99063BA-BB74-423A-83B1-DAD94C1C755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E6AA8BF-DC19-468F-A698-CD589F26F75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B32865C-3B9F-40A2-920A-F4B3135DDDF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5E37AAF-7121-4400-99E0-F3B7E7ABDAB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37FC166-29C6-4823-A9D5-B29DD75D4DB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3B52B52-999D-46AE-BE16-5ABD9DED587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8F4D0977-3960-4CD3-BE90-237F556FFA0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B262D49A-CA6B-4FA9-B62C-41A06D18FBEF}"/>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D157F01-71BC-4C56-808B-D260B015CF8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A6EFF7FF-B62C-4850-9599-EA2F2254849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8B51F399-2E38-46FC-8CD8-34DF0D4A964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90FD2DD7-EE9A-4264-851E-0CACA9F4367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D98E5EA8-F84D-4FB9-A665-F9480C2ABBF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7B1AA16A-27CE-4004-9452-3D01F1E501F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D730445-44C8-4D04-8DA0-4D4AA226902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67A0E75C-0694-488D-8732-9E16A9F395F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B52424F5-8E24-4922-BC2D-06A39E1244B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CC45C694-F57C-4DA7-91B3-3AD85F736916}"/>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E4CEC49-BA37-4FC6-AF40-ED2CBCB38D0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5836AF53-4D88-4028-B0D8-D47A87B3C5F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8BE9D8A-EA79-4A75-ADDF-3F9259D955D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B2DB2077-6E5A-4F95-9016-E2A86BF1CF84}"/>
            </a:ext>
          </a:extLst>
        </xdr:cNvPr>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a:extLst>
            <a:ext uri="{FF2B5EF4-FFF2-40B4-BE49-F238E27FC236}">
              <a16:creationId xmlns:a16="http://schemas.microsoft.com/office/drawing/2014/main" id="{D0340BDD-2AFB-4788-9659-C2828E0A1873}"/>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445FB6A4-DA77-442A-8BFE-F9D652922D0C}"/>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B21A5998-0DEE-4C0E-998F-541A4726281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19FDC059-B36D-46DF-B05A-C550E54BCD9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a:extLst>
            <a:ext uri="{FF2B5EF4-FFF2-40B4-BE49-F238E27FC236}">
              <a16:creationId xmlns:a16="http://schemas.microsoft.com/office/drawing/2014/main" id="{AD04CC04-A64F-4BF8-B279-DC9EF49B07B8}"/>
            </a:ext>
          </a:extLst>
        </xdr:cNvPr>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a:extLst>
            <a:ext uri="{FF2B5EF4-FFF2-40B4-BE49-F238E27FC236}">
              <a16:creationId xmlns:a16="http://schemas.microsoft.com/office/drawing/2014/main" id="{6A55645F-29DD-4658-A3E3-EE0C40CCDD4B}"/>
            </a:ext>
          </a:extLst>
        </xdr:cNvPr>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a:extLst>
            <a:ext uri="{FF2B5EF4-FFF2-40B4-BE49-F238E27FC236}">
              <a16:creationId xmlns:a16="http://schemas.microsoft.com/office/drawing/2014/main" id="{7E8C6B3D-38A1-4FCB-A486-42555A202BFB}"/>
            </a:ext>
          </a:extLst>
        </xdr:cNvPr>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94541</xdr:rowOff>
    </xdr:from>
    <xdr:ext cx="405111" cy="259045"/>
    <xdr:sp macro="" textlink="">
      <xdr:nvSpPr>
        <xdr:cNvPr id="65" name="n_1aveValue【図書館】&#10;有形固定資産減価償却率">
          <a:extLst>
            <a:ext uri="{FF2B5EF4-FFF2-40B4-BE49-F238E27FC236}">
              <a16:creationId xmlns:a16="http://schemas.microsoft.com/office/drawing/2014/main" id="{EF32AD9C-BB1D-48B5-A29B-4C3EA6291E10}"/>
            </a:ext>
          </a:extLst>
        </xdr:cNvPr>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2540</xdr:rowOff>
    </xdr:from>
    <xdr:to>
      <xdr:col>15</xdr:col>
      <xdr:colOff>101600</xdr:colOff>
      <xdr:row>38</xdr:row>
      <xdr:rowOff>104140</xdr:rowOff>
    </xdr:to>
    <xdr:sp macro="" textlink="">
      <xdr:nvSpPr>
        <xdr:cNvPr id="66" name="フローチャート: 判断 65">
          <a:extLst>
            <a:ext uri="{FF2B5EF4-FFF2-40B4-BE49-F238E27FC236}">
              <a16:creationId xmlns:a16="http://schemas.microsoft.com/office/drawing/2014/main" id="{403FF660-D2D3-479D-931C-6853B5B1D0DA}"/>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120667</xdr:rowOff>
    </xdr:from>
    <xdr:ext cx="405111" cy="259045"/>
    <xdr:sp macro="" textlink="">
      <xdr:nvSpPr>
        <xdr:cNvPr id="67" name="n_2aveValue【図書館】&#10;有形固定資産減価償却率">
          <a:extLst>
            <a:ext uri="{FF2B5EF4-FFF2-40B4-BE49-F238E27FC236}">
              <a16:creationId xmlns:a16="http://schemas.microsoft.com/office/drawing/2014/main" id="{A26E4CB7-5C27-417A-AE9F-852F8A632D7E}"/>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23767</xdr:rowOff>
    </xdr:from>
    <xdr:to>
      <xdr:col>10</xdr:col>
      <xdr:colOff>165100</xdr:colOff>
      <xdr:row>38</xdr:row>
      <xdr:rowOff>125367</xdr:rowOff>
    </xdr:to>
    <xdr:sp macro="" textlink="">
      <xdr:nvSpPr>
        <xdr:cNvPr id="68" name="フローチャート: 判断 67">
          <a:extLst>
            <a:ext uri="{FF2B5EF4-FFF2-40B4-BE49-F238E27FC236}">
              <a16:creationId xmlns:a16="http://schemas.microsoft.com/office/drawing/2014/main" id="{47F38738-1308-4D53-A407-2312528908A0}"/>
            </a:ext>
          </a:extLst>
        </xdr:cNvPr>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141894</xdr:rowOff>
    </xdr:from>
    <xdr:ext cx="405111" cy="259045"/>
    <xdr:sp macro="" textlink="">
      <xdr:nvSpPr>
        <xdr:cNvPr id="69" name="n_3aveValue【図書館】&#10;有形固定資産減価償却率">
          <a:extLst>
            <a:ext uri="{FF2B5EF4-FFF2-40B4-BE49-F238E27FC236}">
              <a16:creationId xmlns:a16="http://schemas.microsoft.com/office/drawing/2014/main" id="{0AB906D2-AF18-42AA-A52E-79BBA8F77EAA}"/>
            </a:ext>
          </a:extLst>
        </xdr:cNvPr>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91D1F7E-32DD-42E0-9A64-AAF985C8B14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2A0E815-3B8C-48E0-A717-5459B8CAFD0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1A419B7-BB82-4946-9AEF-D26199F6926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25E7016-C1DF-44D6-9D23-0D6378F840B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A49D3F3E-A096-4605-B1DF-1B597A6022D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62956</xdr:rowOff>
    </xdr:from>
    <xdr:to>
      <xdr:col>20</xdr:col>
      <xdr:colOff>38100</xdr:colOff>
      <xdr:row>38</xdr:row>
      <xdr:rowOff>164556</xdr:rowOff>
    </xdr:to>
    <xdr:sp macro="" textlink="">
      <xdr:nvSpPr>
        <xdr:cNvPr id="75" name="楕円 74">
          <a:extLst>
            <a:ext uri="{FF2B5EF4-FFF2-40B4-BE49-F238E27FC236}">
              <a16:creationId xmlns:a16="http://schemas.microsoft.com/office/drawing/2014/main" id="{2368D364-9621-472B-AF02-DEBB56F20D16}"/>
            </a:ext>
          </a:extLst>
        </xdr:cNvPr>
        <xdr:cNvSpPr/>
      </xdr:nvSpPr>
      <xdr:spPr>
        <a:xfrm>
          <a:off x="3746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76" name="楕円 75">
          <a:extLst>
            <a:ext uri="{FF2B5EF4-FFF2-40B4-BE49-F238E27FC236}">
              <a16:creationId xmlns:a16="http://schemas.microsoft.com/office/drawing/2014/main" id="{3511EAB8-9FCF-4187-8C97-CCAAB9C1F7D6}"/>
            </a:ext>
          </a:extLst>
        </xdr:cNvPr>
        <xdr:cNvSpPr/>
      </xdr:nvSpPr>
      <xdr:spPr>
        <a:xfrm>
          <a:off x="2857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113756</xdr:rowOff>
    </xdr:from>
    <xdr:to>
      <xdr:col>19</xdr:col>
      <xdr:colOff>177800</xdr:colOff>
      <xdr:row>38</xdr:row>
      <xdr:rowOff>146413</xdr:rowOff>
    </xdr:to>
    <xdr:cxnSp macro="">
      <xdr:nvCxnSpPr>
        <xdr:cNvPr id="77" name="直線コネクタ 76">
          <a:extLst>
            <a:ext uri="{FF2B5EF4-FFF2-40B4-BE49-F238E27FC236}">
              <a16:creationId xmlns:a16="http://schemas.microsoft.com/office/drawing/2014/main" id="{13CE3142-F908-4D0A-8FA1-078FA0A223A7}"/>
            </a:ext>
          </a:extLst>
        </xdr:cNvPr>
        <xdr:cNvCxnSpPr/>
      </xdr:nvCxnSpPr>
      <xdr:spPr>
        <a:xfrm flipV="1">
          <a:off x="2908300" y="66288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128270</xdr:rowOff>
    </xdr:from>
    <xdr:to>
      <xdr:col>10</xdr:col>
      <xdr:colOff>165100</xdr:colOff>
      <xdr:row>39</xdr:row>
      <xdr:rowOff>58420</xdr:rowOff>
    </xdr:to>
    <xdr:sp macro="" textlink="">
      <xdr:nvSpPr>
        <xdr:cNvPr id="78" name="楕円 77">
          <a:extLst>
            <a:ext uri="{FF2B5EF4-FFF2-40B4-BE49-F238E27FC236}">
              <a16:creationId xmlns:a16="http://schemas.microsoft.com/office/drawing/2014/main" id="{3F1A8674-575B-4416-8BF5-0EEE6B40C70A}"/>
            </a:ext>
          </a:extLst>
        </xdr:cNvPr>
        <xdr:cNvSpPr/>
      </xdr:nvSpPr>
      <xdr:spPr>
        <a:xfrm>
          <a:off x="196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146413</xdr:rowOff>
    </xdr:from>
    <xdr:to>
      <xdr:col>15</xdr:col>
      <xdr:colOff>50800</xdr:colOff>
      <xdr:row>39</xdr:row>
      <xdr:rowOff>7620</xdr:rowOff>
    </xdr:to>
    <xdr:cxnSp macro="">
      <xdr:nvCxnSpPr>
        <xdr:cNvPr id="79" name="直線コネクタ 78">
          <a:extLst>
            <a:ext uri="{FF2B5EF4-FFF2-40B4-BE49-F238E27FC236}">
              <a16:creationId xmlns:a16="http://schemas.microsoft.com/office/drawing/2014/main" id="{A31B8A8A-E611-4C8A-A766-285350A26C6C}"/>
            </a:ext>
          </a:extLst>
        </xdr:cNvPr>
        <xdr:cNvCxnSpPr/>
      </xdr:nvCxnSpPr>
      <xdr:spPr>
        <a:xfrm flipV="1">
          <a:off x="2019300" y="6661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155683</xdr:rowOff>
    </xdr:from>
    <xdr:ext cx="405111" cy="259045"/>
    <xdr:sp macro="" textlink="">
      <xdr:nvSpPr>
        <xdr:cNvPr id="80" name="n_1mainValue【図書館】&#10;有形固定資産減価償却率">
          <a:extLst>
            <a:ext uri="{FF2B5EF4-FFF2-40B4-BE49-F238E27FC236}">
              <a16:creationId xmlns:a16="http://schemas.microsoft.com/office/drawing/2014/main" id="{66F661FE-0209-4F2E-8E44-DEB23D1B030E}"/>
            </a:ext>
          </a:extLst>
        </xdr:cNvPr>
        <xdr:cNvSpPr txBox="1"/>
      </xdr:nvSpPr>
      <xdr:spPr>
        <a:xfrm>
          <a:off x="35820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1" name="n_2mainValue【図書館】&#10;有形固定資産減価償却率">
          <a:extLst>
            <a:ext uri="{FF2B5EF4-FFF2-40B4-BE49-F238E27FC236}">
              <a16:creationId xmlns:a16="http://schemas.microsoft.com/office/drawing/2014/main" id="{BF19A3F2-9D8F-4044-BC42-CA093BC1BFE7}"/>
            </a:ext>
          </a:extLst>
        </xdr:cNvPr>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49547</xdr:rowOff>
    </xdr:from>
    <xdr:ext cx="405111" cy="259045"/>
    <xdr:sp macro="" textlink="">
      <xdr:nvSpPr>
        <xdr:cNvPr id="82" name="n_3mainValue【図書館】&#10;有形固定資産減価償却率">
          <a:extLst>
            <a:ext uri="{FF2B5EF4-FFF2-40B4-BE49-F238E27FC236}">
              <a16:creationId xmlns:a16="http://schemas.microsoft.com/office/drawing/2014/main" id="{E38BA782-D956-4DAC-B3E0-6ADDE2FEE68B}"/>
            </a:ext>
          </a:extLst>
        </xdr:cNvPr>
        <xdr:cNvSpPr txBox="1"/>
      </xdr:nvSpPr>
      <xdr:spPr>
        <a:xfrm>
          <a:off x="1816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8C4B9244-9363-4F30-A2F0-4FE7A4744FC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9CDE9CA2-5216-4FA5-9159-02D08DBDDA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3AC0A379-A362-4475-89FB-01A491D9241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F9860BCC-6B06-463B-ADB5-C5B5356E2F2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16B81CF1-F155-4C22-9C44-D7101FEE487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6BE497D-E98D-48BB-8847-0D7FF951CDB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79EACD4F-E37A-4C5A-82AA-6FA123BC7E3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43FD64C8-BC86-4FD3-A42E-94A617DF6F5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40A7DE60-6868-4BBA-9E34-F105DBABC42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73D16F86-1D65-4586-A575-D4FF54A80C8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AB21D17A-8CC9-4EB7-94F3-402A47907B9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42F2C493-2C7E-4025-8615-4FAF4C14C2D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36583266-53B0-4B88-89F9-0A502ECCD84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74DB19E1-CE97-4151-9545-2E7C012F0C4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1A11BA9A-A40D-48A6-9910-2E060395D6B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F8C2ED0-D8F0-45C7-BD52-795C503FCF6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649CDD49-2A82-4698-89E7-13605444153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EA7D078C-C000-4147-90B4-507FEA721A4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2DFA2A14-FDBC-4863-9773-72A9CAE183F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28EFC14F-4363-4131-92BD-020A9DE3D96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BE06555E-5B6A-4AEB-9845-2EB532B859C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CD951EE6-30B4-486D-A295-038DCC30604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9B65BB49-D05E-4454-BF3E-1A37AB8FD5E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a:extLst>
            <a:ext uri="{FF2B5EF4-FFF2-40B4-BE49-F238E27FC236}">
              <a16:creationId xmlns:a16="http://schemas.microsoft.com/office/drawing/2014/main" id="{4C31375C-67C7-4933-B759-97E9E7C177A1}"/>
            </a:ext>
          </a:extLst>
        </xdr:cNvPr>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a:extLst>
            <a:ext uri="{FF2B5EF4-FFF2-40B4-BE49-F238E27FC236}">
              <a16:creationId xmlns:a16="http://schemas.microsoft.com/office/drawing/2014/main" id="{8E635AA8-8F06-427C-85C1-E8BE2CBAA0B6}"/>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a:extLst>
            <a:ext uri="{FF2B5EF4-FFF2-40B4-BE49-F238E27FC236}">
              <a16:creationId xmlns:a16="http://schemas.microsoft.com/office/drawing/2014/main" id="{D78E94C5-3669-4FEF-A69E-0B002E0D92C7}"/>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a:extLst>
            <a:ext uri="{FF2B5EF4-FFF2-40B4-BE49-F238E27FC236}">
              <a16:creationId xmlns:a16="http://schemas.microsoft.com/office/drawing/2014/main" id="{374A0001-72C0-4335-8D7C-F3631A4CCC56}"/>
            </a:ext>
          </a:extLst>
        </xdr:cNvPr>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a:extLst>
            <a:ext uri="{FF2B5EF4-FFF2-40B4-BE49-F238E27FC236}">
              <a16:creationId xmlns:a16="http://schemas.microsoft.com/office/drawing/2014/main" id="{CFCDC7FC-B782-45CF-B6AC-A06A3F637C00}"/>
            </a:ext>
          </a:extLst>
        </xdr:cNvPr>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1" name="【図書館】&#10;一人当たり面積平均値テキスト">
          <a:extLst>
            <a:ext uri="{FF2B5EF4-FFF2-40B4-BE49-F238E27FC236}">
              <a16:creationId xmlns:a16="http://schemas.microsoft.com/office/drawing/2014/main" id="{6CE49F35-1134-47AA-BC7A-895C54C8C8DE}"/>
            </a:ext>
          </a:extLst>
        </xdr:cNvPr>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a:extLst>
            <a:ext uri="{FF2B5EF4-FFF2-40B4-BE49-F238E27FC236}">
              <a16:creationId xmlns:a16="http://schemas.microsoft.com/office/drawing/2014/main" id="{6164AA2C-7D5B-4A87-9ADA-6DDD808C8A6F}"/>
            </a:ext>
          </a:extLst>
        </xdr:cNvPr>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a:extLst>
            <a:ext uri="{FF2B5EF4-FFF2-40B4-BE49-F238E27FC236}">
              <a16:creationId xmlns:a16="http://schemas.microsoft.com/office/drawing/2014/main" id="{04D79A63-51A8-448A-B9FB-A0AB65B64100}"/>
            </a:ext>
          </a:extLst>
        </xdr:cNvPr>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10177</xdr:rowOff>
    </xdr:from>
    <xdr:ext cx="469744" cy="259045"/>
    <xdr:sp macro="" textlink="">
      <xdr:nvSpPr>
        <xdr:cNvPr id="114" name="n_1aveValue【図書館】&#10;一人当たり面積">
          <a:extLst>
            <a:ext uri="{FF2B5EF4-FFF2-40B4-BE49-F238E27FC236}">
              <a16:creationId xmlns:a16="http://schemas.microsoft.com/office/drawing/2014/main" id="{DADAA452-8893-40E4-AF2B-0AEB9BAF0E65}"/>
            </a:ext>
          </a:extLst>
        </xdr:cNvPr>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5" name="フローチャート: 判断 114">
          <a:extLst>
            <a:ext uri="{FF2B5EF4-FFF2-40B4-BE49-F238E27FC236}">
              <a16:creationId xmlns:a16="http://schemas.microsoft.com/office/drawing/2014/main" id="{B0482005-51A8-4717-BF63-EEFDE9DDF3F1}"/>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16" name="n_2aveValue【図書館】&#10;一人当たり面積">
          <a:extLst>
            <a:ext uri="{FF2B5EF4-FFF2-40B4-BE49-F238E27FC236}">
              <a16:creationId xmlns:a16="http://schemas.microsoft.com/office/drawing/2014/main" id="{8926C522-8DAD-4EA0-98C3-C52CDD264123}"/>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82550</xdr:rowOff>
    </xdr:from>
    <xdr:to>
      <xdr:col>41</xdr:col>
      <xdr:colOff>101600</xdr:colOff>
      <xdr:row>38</xdr:row>
      <xdr:rowOff>12700</xdr:rowOff>
    </xdr:to>
    <xdr:sp macro="" textlink="">
      <xdr:nvSpPr>
        <xdr:cNvPr id="117" name="フローチャート: 判断 116">
          <a:extLst>
            <a:ext uri="{FF2B5EF4-FFF2-40B4-BE49-F238E27FC236}">
              <a16:creationId xmlns:a16="http://schemas.microsoft.com/office/drawing/2014/main" id="{DB55A291-9AE3-429A-870C-0F4F97B192F2}"/>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29227</xdr:rowOff>
    </xdr:from>
    <xdr:ext cx="469744" cy="259045"/>
    <xdr:sp macro="" textlink="">
      <xdr:nvSpPr>
        <xdr:cNvPr id="118" name="n_3aveValue【図書館】&#10;一人当たり面積">
          <a:extLst>
            <a:ext uri="{FF2B5EF4-FFF2-40B4-BE49-F238E27FC236}">
              <a16:creationId xmlns:a16="http://schemas.microsoft.com/office/drawing/2014/main" id="{E09B55FA-573C-46D7-8B7F-8D125A0CD657}"/>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0D9F7C3-321E-423B-ADB8-89922355358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ADF6261-4EAD-4F92-AB5B-A0DCF3C1A69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C3BC551-ADC7-4C29-82F7-AF731B5138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79B3393-BDCF-408C-9E3B-E5FD6D90691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5F07612-49B4-4D87-859F-225C0D3875E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24" name="楕円 123">
          <a:extLst>
            <a:ext uri="{FF2B5EF4-FFF2-40B4-BE49-F238E27FC236}">
              <a16:creationId xmlns:a16="http://schemas.microsoft.com/office/drawing/2014/main" id="{008667D9-0371-485B-AB03-7297C7BB9FAB}"/>
            </a:ext>
          </a:extLst>
        </xdr:cNvPr>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5" name="楕円 124">
          <a:extLst>
            <a:ext uri="{FF2B5EF4-FFF2-40B4-BE49-F238E27FC236}">
              <a16:creationId xmlns:a16="http://schemas.microsoft.com/office/drawing/2014/main" id="{4C6FDDB5-BAB0-4630-A370-8E43297917A2}"/>
            </a:ext>
          </a:extLst>
        </xdr:cNvPr>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152400</xdr:rowOff>
    </xdr:to>
    <xdr:cxnSp macro="">
      <xdr:nvCxnSpPr>
        <xdr:cNvPr id="126" name="直線コネクタ 125">
          <a:extLst>
            <a:ext uri="{FF2B5EF4-FFF2-40B4-BE49-F238E27FC236}">
              <a16:creationId xmlns:a16="http://schemas.microsoft.com/office/drawing/2014/main" id="{C484051E-0C0A-4F76-B7E1-42AB8BB9B9F4}"/>
            </a:ext>
          </a:extLst>
        </xdr:cNvPr>
        <xdr:cNvCxnSpPr/>
      </xdr:nvCxnSpPr>
      <xdr:spPr>
        <a:xfrm flipV="1">
          <a:off x="8750300" y="664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27" name="楕円 126">
          <a:extLst>
            <a:ext uri="{FF2B5EF4-FFF2-40B4-BE49-F238E27FC236}">
              <a16:creationId xmlns:a16="http://schemas.microsoft.com/office/drawing/2014/main" id="{75715245-1563-4C7F-948F-2E5F5E42059C}"/>
            </a:ext>
          </a:extLst>
        </xdr:cNvPr>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152400</xdr:rowOff>
    </xdr:to>
    <xdr:cxnSp macro="">
      <xdr:nvCxnSpPr>
        <xdr:cNvPr id="128" name="直線コネクタ 127">
          <a:extLst>
            <a:ext uri="{FF2B5EF4-FFF2-40B4-BE49-F238E27FC236}">
              <a16:creationId xmlns:a16="http://schemas.microsoft.com/office/drawing/2014/main" id="{FA503340-C397-4C73-AF09-29F5DAA2EBF6}"/>
            </a:ext>
          </a:extLst>
        </xdr:cNvPr>
        <xdr:cNvCxnSpPr/>
      </xdr:nvCxnSpPr>
      <xdr:spPr>
        <a:xfrm>
          <a:off x="7861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3827</xdr:rowOff>
    </xdr:from>
    <xdr:ext cx="469744" cy="259045"/>
    <xdr:sp macro="" textlink="">
      <xdr:nvSpPr>
        <xdr:cNvPr id="129" name="n_1mainValue【図書館】&#10;一人当たり面積">
          <a:extLst>
            <a:ext uri="{FF2B5EF4-FFF2-40B4-BE49-F238E27FC236}">
              <a16:creationId xmlns:a16="http://schemas.microsoft.com/office/drawing/2014/main" id="{D7851757-3263-4B97-B46B-5BD2001D9BB3}"/>
            </a:ext>
          </a:extLst>
        </xdr:cNvPr>
        <xdr:cNvSpPr txBox="1"/>
      </xdr:nvSpPr>
      <xdr:spPr>
        <a:xfrm>
          <a:off x="93917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30" name="n_2mainValue【図書館】&#10;一人当たり面積">
          <a:extLst>
            <a:ext uri="{FF2B5EF4-FFF2-40B4-BE49-F238E27FC236}">
              <a16:creationId xmlns:a16="http://schemas.microsoft.com/office/drawing/2014/main" id="{FDDC3237-F0F4-4FA0-A2BB-8EAFC356A90C}"/>
            </a:ext>
          </a:extLst>
        </xdr:cNvPr>
        <xdr:cNvSpPr txBox="1"/>
      </xdr:nvSpPr>
      <xdr:spPr>
        <a:xfrm>
          <a:off x="8515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22877</xdr:rowOff>
    </xdr:from>
    <xdr:ext cx="469744" cy="259045"/>
    <xdr:sp macro="" textlink="">
      <xdr:nvSpPr>
        <xdr:cNvPr id="131" name="n_3mainValue【図書館】&#10;一人当たり面積">
          <a:extLst>
            <a:ext uri="{FF2B5EF4-FFF2-40B4-BE49-F238E27FC236}">
              <a16:creationId xmlns:a16="http://schemas.microsoft.com/office/drawing/2014/main" id="{B3530640-2514-4376-B197-90FAA9CDCE18}"/>
            </a:ext>
          </a:extLst>
        </xdr:cNvPr>
        <xdr:cNvSpPr txBox="1"/>
      </xdr:nvSpPr>
      <xdr:spPr>
        <a:xfrm>
          <a:off x="7626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97A131BC-DB18-4626-B780-4B514AB798F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BFAF0F51-E533-455A-8E39-15D64A23337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A8876611-592C-4612-A8AE-E44BD18FDAF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9F5E7C5D-1EF6-40DC-AC2D-641A8A9F46C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CD14896F-7A02-4BA3-9AA9-43E61247C0B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6BEE7DA1-4A0A-45B9-8EE3-BB8E406BABC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BE1E7727-01B8-49C0-BD87-4915E886BB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BD1BC68-49DA-4D8A-AE61-C622FDA3F43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AE0507F8-BB15-4685-8C3A-6057BB0677C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3B6CAE43-A501-4AA4-9C5B-41C1C6F36B1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595C923B-D924-4432-AA4E-949534121E62}"/>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9728E82B-82BA-45A4-BE8D-B91E7D31185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1C740CF3-E62F-42E3-B66D-34E62F0B211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A835E71C-C64B-4E55-BC12-F5B3C19E6B0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0C879312-B573-4760-A3F9-1528DFBFC91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6A23A040-2BFC-47FF-972A-8AB0FABB825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20A7534E-0A1E-4224-9E77-5F84790EA63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C3E95451-EF77-4E82-B10D-1DC9A504805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11E4BC96-02EE-4775-A529-32DF52B4406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3A02BF3A-63E8-472E-8E22-C2EDEEDC66E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5E0534F5-4183-4E23-A2C6-C4C1928AFE94}"/>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CCA812C3-DD94-48D1-BCBE-B76AC83A69A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EBB45607-952F-476A-B93F-7B132EFDDC3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DFF6E275-A4EF-4CB8-B945-CA7C25C2C6E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a:extLst>
            <a:ext uri="{FF2B5EF4-FFF2-40B4-BE49-F238E27FC236}">
              <a16:creationId xmlns:a16="http://schemas.microsoft.com/office/drawing/2014/main" id="{BE5B429F-88BD-4508-A8E7-06E3792F50B5}"/>
            </a:ext>
          </a:extLst>
        </xdr:cNvPr>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B0B90083-F3A2-4BB1-BC80-207091BBB886}"/>
            </a:ext>
          </a:extLst>
        </xdr:cNvPr>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a:extLst>
            <a:ext uri="{FF2B5EF4-FFF2-40B4-BE49-F238E27FC236}">
              <a16:creationId xmlns:a16="http://schemas.microsoft.com/office/drawing/2014/main" id="{1849C69F-7D0E-42E5-9394-1642E4871F29}"/>
            </a:ext>
          </a:extLst>
        </xdr:cNvPr>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AAA9F4F0-9410-4696-827A-15A4C4263644}"/>
            </a:ext>
          </a:extLst>
        </xdr:cNvPr>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a:extLst>
            <a:ext uri="{FF2B5EF4-FFF2-40B4-BE49-F238E27FC236}">
              <a16:creationId xmlns:a16="http://schemas.microsoft.com/office/drawing/2014/main" id="{F8A54722-D54F-49FD-BCE7-BDB9EF0BD761}"/>
            </a:ext>
          </a:extLst>
        </xdr:cNvPr>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19DAC627-8878-4589-B2CE-F3670B407F9F}"/>
            </a:ext>
          </a:extLst>
        </xdr:cNvPr>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a:extLst>
            <a:ext uri="{FF2B5EF4-FFF2-40B4-BE49-F238E27FC236}">
              <a16:creationId xmlns:a16="http://schemas.microsoft.com/office/drawing/2014/main" id="{5B84DD20-062E-4338-B61E-30C05F2908DF}"/>
            </a:ext>
          </a:extLst>
        </xdr:cNvPr>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a:extLst>
            <a:ext uri="{FF2B5EF4-FFF2-40B4-BE49-F238E27FC236}">
              <a16:creationId xmlns:a16="http://schemas.microsoft.com/office/drawing/2014/main" id="{473D6487-B2E6-444C-B5F4-C61B0BE02DD8}"/>
            </a:ext>
          </a:extLst>
        </xdr:cNvPr>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40022</xdr:rowOff>
    </xdr:from>
    <xdr:ext cx="405111" cy="259045"/>
    <xdr:sp macro="" textlink="">
      <xdr:nvSpPr>
        <xdr:cNvPr id="164" name="n_1aveValue【体育館・プール】&#10;有形固定資産減価償却率">
          <a:extLst>
            <a:ext uri="{FF2B5EF4-FFF2-40B4-BE49-F238E27FC236}">
              <a16:creationId xmlns:a16="http://schemas.microsoft.com/office/drawing/2014/main" id="{3BCDE8F1-7C19-427D-B5E3-CD5915317F9E}"/>
            </a:ext>
          </a:extLst>
        </xdr:cNvPr>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154940</xdr:rowOff>
    </xdr:from>
    <xdr:to>
      <xdr:col>15</xdr:col>
      <xdr:colOff>101600</xdr:colOff>
      <xdr:row>60</xdr:row>
      <xdr:rowOff>85090</xdr:rowOff>
    </xdr:to>
    <xdr:sp macro="" textlink="">
      <xdr:nvSpPr>
        <xdr:cNvPr id="165" name="フローチャート: 判断 164">
          <a:extLst>
            <a:ext uri="{FF2B5EF4-FFF2-40B4-BE49-F238E27FC236}">
              <a16:creationId xmlns:a16="http://schemas.microsoft.com/office/drawing/2014/main" id="{32E06084-4603-4FC1-B0DE-2D1B2AB376D2}"/>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76217</xdr:rowOff>
    </xdr:from>
    <xdr:ext cx="405111" cy="259045"/>
    <xdr:sp macro="" textlink="">
      <xdr:nvSpPr>
        <xdr:cNvPr id="166" name="n_2aveValue【体育館・プール】&#10;有形固定資産減価償却率">
          <a:extLst>
            <a:ext uri="{FF2B5EF4-FFF2-40B4-BE49-F238E27FC236}">
              <a16:creationId xmlns:a16="http://schemas.microsoft.com/office/drawing/2014/main" id="{DD1E8F35-EFFC-4F9A-B1B6-54E9B823D45D}"/>
            </a:ext>
          </a:extLst>
        </xdr:cNvPr>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2540</xdr:rowOff>
    </xdr:from>
    <xdr:to>
      <xdr:col>10</xdr:col>
      <xdr:colOff>165100</xdr:colOff>
      <xdr:row>60</xdr:row>
      <xdr:rowOff>104140</xdr:rowOff>
    </xdr:to>
    <xdr:sp macro="" textlink="">
      <xdr:nvSpPr>
        <xdr:cNvPr id="167" name="フローチャート: 判断 166">
          <a:extLst>
            <a:ext uri="{FF2B5EF4-FFF2-40B4-BE49-F238E27FC236}">
              <a16:creationId xmlns:a16="http://schemas.microsoft.com/office/drawing/2014/main" id="{CED695DE-372A-4B74-8316-5E795574BA47}"/>
            </a:ext>
          </a:extLst>
        </xdr:cNvPr>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95267</xdr:rowOff>
    </xdr:from>
    <xdr:ext cx="405111" cy="259045"/>
    <xdr:sp macro="" textlink="">
      <xdr:nvSpPr>
        <xdr:cNvPr id="168" name="n_3aveValue【体育館・プール】&#10;有形固定資産減価償却率">
          <a:extLst>
            <a:ext uri="{FF2B5EF4-FFF2-40B4-BE49-F238E27FC236}">
              <a16:creationId xmlns:a16="http://schemas.microsoft.com/office/drawing/2014/main" id="{B07150B1-6C2E-4E6A-92B2-8CE113F786F9}"/>
            </a:ext>
          </a:extLst>
        </xdr:cNvPr>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7EC15E0F-2623-4A74-BEE0-362625C1555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D1F973E-1179-48BF-92A3-65451CAD16D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D151FDA-AAAA-41B6-9219-D7848A259AF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56E4844F-67DE-4D99-A83E-35E2DA5C5DE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4D511898-EB38-4160-B53A-9BE1932A86B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xdr:rowOff>
    </xdr:from>
    <xdr:to>
      <xdr:col>20</xdr:col>
      <xdr:colOff>38100</xdr:colOff>
      <xdr:row>59</xdr:row>
      <xdr:rowOff>115570</xdr:rowOff>
    </xdr:to>
    <xdr:sp macro="" textlink="">
      <xdr:nvSpPr>
        <xdr:cNvPr id="174" name="楕円 173">
          <a:extLst>
            <a:ext uri="{FF2B5EF4-FFF2-40B4-BE49-F238E27FC236}">
              <a16:creationId xmlns:a16="http://schemas.microsoft.com/office/drawing/2014/main" id="{ED2CE678-C34B-45E8-8B20-94DC347C22A7}"/>
            </a:ext>
          </a:extLst>
        </xdr:cNvPr>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75" name="楕円 174">
          <a:extLst>
            <a:ext uri="{FF2B5EF4-FFF2-40B4-BE49-F238E27FC236}">
              <a16:creationId xmlns:a16="http://schemas.microsoft.com/office/drawing/2014/main" id="{62D974B9-4A9A-4CEA-97B1-8C2A61965A53}"/>
            </a:ext>
          </a:extLst>
        </xdr:cNvPr>
        <xdr:cNvSpPr/>
      </xdr:nvSpPr>
      <xdr:spPr>
        <a:xfrm>
          <a:off x="2857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76200</xdr:rowOff>
    </xdr:to>
    <xdr:cxnSp macro="">
      <xdr:nvCxnSpPr>
        <xdr:cNvPr id="176" name="直線コネクタ 175">
          <a:extLst>
            <a:ext uri="{FF2B5EF4-FFF2-40B4-BE49-F238E27FC236}">
              <a16:creationId xmlns:a16="http://schemas.microsoft.com/office/drawing/2014/main" id="{C3DD95E0-3B65-4169-B115-9046148D036B}"/>
            </a:ext>
          </a:extLst>
        </xdr:cNvPr>
        <xdr:cNvCxnSpPr/>
      </xdr:nvCxnSpPr>
      <xdr:spPr>
        <a:xfrm flipV="1">
          <a:off x="2908300" y="10180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63500</xdr:rowOff>
    </xdr:from>
    <xdr:to>
      <xdr:col>10</xdr:col>
      <xdr:colOff>165100</xdr:colOff>
      <xdr:row>59</xdr:row>
      <xdr:rowOff>165100</xdr:rowOff>
    </xdr:to>
    <xdr:sp macro="" textlink="">
      <xdr:nvSpPr>
        <xdr:cNvPr id="177" name="楕円 176">
          <a:extLst>
            <a:ext uri="{FF2B5EF4-FFF2-40B4-BE49-F238E27FC236}">
              <a16:creationId xmlns:a16="http://schemas.microsoft.com/office/drawing/2014/main" id="{FA5B9A8D-036A-448A-9E3C-A9D86CF8642B}"/>
            </a:ext>
          </a:extLst>
        </xdr:cNvPr>
        <xdr:cNvSpPr/>
      </xdr:nvSpPr>
      <xdr:spPr>
        <a:xfrm>
          <a:off x="1968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76200</xdr:rowOff>
    </xdr:from>
    <xdr:to>
      <xdr:col>15</xdr:col>
      <xdr:colOff>50800</xdr:colOff>
      <xdr:row>59</xdr:row>
      <xdr:rowOff>114300</xdr:rowOff>
    </xdr:to>
    <xdr:cxnSp macro="">
      <xdr:nvCxnSpPr>
        <xdr:cNvPr id="178" name="直線コネクタ 177">
          <a:extLst>
            <a:ext uri="{FF2B5EF4-FFF2-40B4-BE49-F238E27FC236}">
              <a16:creationId xmlns:a16="http://schemas.microsoft.com/office/drawing/2014/main" id="{54C4D0BF-EC3E-47C3-A3A9-57DBD68A9698}"/>
            </a:ext>
          </a:extLst>
        </xdr:cNvPr>
        <xdr:cNvCxnSpPr/>
      </xdr:nvCxnSpPr>
      <xdr:spPr>
        <a:xfrm flipV="1">
          <a:off x="2019300" y="1019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79" name="n_1mainValue【体育館・プール】&#10;有形固定資産減価償却率">
          <a:extLst>
            <a:ext uri="{FF2B5EF4-FFF2-40B4-BE49-F238E27FC236}">
              <a16:creationId xmlns:a16="http://schemas.microsoft.com/office/drawing/2014/main" id="{58826E79-D83A-46BB-ACCC-0EFF3C5B2C9C}"/>
            </a:ext>
          </a:extLst>
        </xdr:cNvPr>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80" name="n_2mainValue【体育館・プール】&#10;有形固定資産減価償却率">
          <a:extLst>
            <a:ext uri="{FF2B5EF4-FFF2-40B4-BE49-F238E27FC236}">
              <a16:creationId xmlns:a16="http://schemas.microsoft.com/office/drawing/2014/main" id="{CD3D915D-A059-4FDB-9DF2-66169038080B}"/>
            </a:ext>
          </a:extLst>
        </xdr:cNvPr>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10177</xdr:rowOff>
    </xdr:from>
    <xdr:ext cx="405111" cy="259045"/>
    <xdr:sp macro="" textlink="">
      <xdr:nvSpPr>
        <xdr:cNvPr id="181" name="n_3mainValue【体育館・プール】&#10;有形固定資産減価償却率">
          <a:extLst>
            <a:ext uri="{FF2B5EF4-FFF2-40B4-BE49-F238E27FC236}">
              <a16:creationId xmlns:a16="http://schemas.microsoft.com/office/drawing/2014/main" id="{E9AEEA9E-806F-409C-8544-9776F6C3E85C}"/>
            </a:ext>
          </a:extLst>
        </xdr:cNvPr>
        <xdr:cNvSpPr txBox="1"/>
      </xdr:nvSpPr>
      <xdr:spPr>
        <a:xfrm>
          <a:off x="1816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3BCEE4A7-EF97-45E4-A453-AE9249AA725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9FFEE8E4-A7F1-4DD7-8859-313BBF9AB16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D738E8DA-69A4-42D0-AF0A-B431EAF6B1E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F22E4A6C-3ACF-4692-B456-4294578D0F6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92A601C5-C3AF-433E-8442-54AB1C90100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BA90B11D-AEBB-4FE3-9D43-F3194E56DE1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2125BC1F-2690-429A-9A89-F10E4834555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D51C73F8-E6E5-4D5B-BDE8-84445625414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5CDC79A5-65A9-4798-8CEF-70B352B5E11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92EB96F3-4ADB-4AF9-A426-136B093ED68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83012F85-B266-4479-B621-4454FCA22F0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a:extLst>
            <a:ext uri="{FF2B5EF4-FFF2-40B4-BE49-F238E27FC236}">
              <a16:creationId xmlns:a16="http://schemas.microsoft.com/office/drawing/2014/main" id="{1246C377-F6A6-46BD-B3FB-ADEC70FE857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E362C3DE-D274-4BA4-8D89-A3119B8FA21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a:extLst>
            <a:ext uri="{FF2B5EF4-FFF2-40B4-BE49-F238E27FC236}">
              <a16:creationId xmlns:a16="http://schemas.microsoft.com/office/drawing/2014/main" id="{38F4F467-28C6-425D-973A-7B533769039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F2986BE4-8271-4DC9-BA92-12CB1012800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a:extLst>
            <a:ext uri="{FF2B5EF4-FFF2-40B4-BE49-F238E27FC236}">
              <a16:creationId xmlns:a16="http://schemas.microsoft.com/office/drawing/2014/main" id="{4A005564-339C-4FD0-B644-BCB0D7CF5F99}"/>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2E1DFC4C-91E2-4E91-8F03-8ADDB28B13E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a:extLst>
            <a:ext uri="{FF2B5EF4-FFF2-40B4-BE49-F238E27FC236}">
              <a16:creationId xmlns:a16="http://schemas.microsoft.com/office/drawing/2014/main" id="{6923FDA6-1C9D-4E22-BE39-0C88DA557026}"/>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F0C066F5-EDAE-466C-9E70-32465979F36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a:extLst>
            <a:ext uri="{FF2B5EF4-FFF2-40B4-BE49-F238E27FC236}">
              <a16:creationId xmlns:a16="http://schemas.microsoft.com/office/drawing/2014/main" id="{592D0FDD-29CB-47D7-9EEA-85223A67009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a16="http://schemas.microsoft.com/office/drawing/2014/main" id="{0CF310E6-AE47-4B72-915D-FD80D40F96F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a:extLst>
            <a:ext uri="{FF2B5EF4-FFF2-40B4-BE49-F238E27FC236}">
              <a16:creationId xmlns:a16="http://schemas.microsoft.com/office/drawing/2014/main" id="{F04112D4-8196-4E0B-88ED-506B98B2AC6A}"/>
            </a:ext>
          </a:extLst>
        </xdr:cNvPr>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a:extLst>
            <a:ext uri="{FF2B5EF4-FFF2-40B4-BE49-F238E27FC236}">
              <a16:creationId xmlns:a16="http://schemas.microsoft.com/office/drawing/2014/main" id="{D4C59DE7-8DF0-4389-A3D6-49160DEC2331}"/>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a:extLst>
            <a:ext uri="{FF2B5EF4-FFF2-40B4-BE49-F238E27FC236}">
              <a16:creationId xmlns:a16="http://schemas.microsoft.com/office/drawing/2014/main" id="{7FEFA7E1-5784-4A8F-8E4C-39841140E309}"/>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a:extLst>
            <a:ext uri="{FF2B5EF4-FFF2-40B4-BE49-F238E27FC236}">
              <a16:creationId xmlns:a16="http://schemas.microsoft.com/office/drawing/2014/main" id="{61C4189B-FD30-4948-AC00-B30C1168FA3F}"/>
            </a:ext>
          </a:extLst>
        </xdr:cNvPr>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a:extLst>
            <a:ext uri="{FF2B5EF4-FFF2-40B4-BE49-F238E27FC236}">
              <a16:creationId xmlns:a16="http://schemas.microsoft.com/office/drawing/2014/main" id="{D4BBB761-CBE6-45D6-B4C8-75DA4A72B10E}"/>
            </a:ext>
          </a:extLst>
        </xdr:cNvPr>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a:extLst>
            <a:ext uri="{FF2B5EF4-FFF2-40B4-BE49-F238E27FC236}">
              <a16:creationId xmlns:a16="http://schemas.microsoft.com/office/drawing/2014/main" id="{0A65A1B9-3E08-44AA-8564-BF8A7CA0F4DB}"/>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a:extLst>
            <a:ext uri="{FF2B5EF4-FFF2-40B4-BE49-F238E27FC236}">
              <a16:creationId xmlns:a16="http://schemas.microsoft.com/office/drawing/2014/main" id="{B4F19529-9EA5-4493-ADD4-01F11ACBAB08}"/>
            </a:ext>
          </a:extLst>
        </xdr:cNvPr>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a:extLst>
            <a:ext uri="{FF2B5EF4-FFF2-40B4-BE49-F238E27FC236}">
              <a16:creationId xmlns:a16="http://schemas.microsoft.com/office/drawing/2014/main" id="{B0CF677C-43D7-4EC5-B135-D48B4EE04CF5}"/>
            </a:ext>
          </a:extLst>
        </xdr:cNvPr>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5351</xdr:rowOff>
    </xdr:from>
    <xdr:ext cx="469744" cy="259045"/>
    <xdr:sp macro="" textlink="">
      <xdr:nvSpPr>
        <xdr:cNvPr id="211" name="n_1aveValue【体育館・プール】&#10;一人当たり面積">
          <a:extLst>
            <a:ext uri="{FF2B5EF4-FFF2-40B4-BE49-F238E27FC236}">
              <a16:creationId xmlns:a16="http://schemas.microsoft.com/office/drawing/2014/main" id="{F6ED28E7-351F-4BA0-91D6-3785847B7918}"/>
            </a:ext>
          </a:extLst>
        </xdr:cNvPr>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102362</xdr:rowOff>
    </xdr:from>
    <xdr:to>
      <xdr:col>46</xdr:col>
      <xdr:colOff>38100</xdr:colOff>
      <xdr:row>61</xdr:row>
      <xdr:rowOff>32512</xdr:rowOff>
    </xdr:to>
    <xdr:sp macro="" textlink="">
      <xdr:nvSpPr>
        <xdr:cNvPr id="212" name="フローチャート: 判断 211">
          <a:extLst>
            <a:ext uri="{FF2B5EF4-FFF2-40B4-BE49-F238E27FC236}">
              <a16:creationId xmlns:a16="http://schemas.microsoft.com/office/drawing/2014/main" id="{7E61CD20-DD04-45CC-9835-423DF954F570}"/>
            </a:ext>
          </a:extLst>
        </xdr:cNvPr>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23639</xdr:rowOff>
    </xdr:from>
    <xdr:ext cx="469744" cy="259045"/>
    <xdr:sp macro="" textlink="">
      <xdr:nvSpPr>
        <xdr:cNvPr id="213" name="n_2aveValue【体育館・プール】&#10;一人当たり面積">
          <a:extLst>
            <a:ext uri="{FF2B5EF4-FFF2-40B4-BE49-F238E27FC236}">
              <a16:creationId xmlns:a16="http://schemas.microsoft.com/office/drawing/2014/main" id="{69B4F5B8-F38E-4F60-B961-02374E0D709B}"/>
            </a:ext>
          </a:extLst>
        </xdr:cNvPr>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26924</xdr:rowOff>
    </xdr:from>
    <xdr:to>
      <xdr:col>41</xdr:col>
      <xdr:colOff>101600</xdr:colOff>
      <xdr:row>61</xdr:row>
      <xdr:rowOff>128524</xdr:rowOff>
    </xdr:to>
    <xdr:sp macro="" textlink="">
      <xdr:nvSpPr>
        <xdr:cNvPr id="214" name="フローチャート: 判断 213">
          <a:extLst>
            <a:ext uri="{FF2B5EF4-FFF2-40B4-BE49-F238E27FC236}">
              <a16:creationId xmlns:a16="http://schemas.microsoft.com/office/drawing/2014/main" id="{94A04965-0175-4645-AFBA-A013B84CBD33}"/>
            </a:ext>
          </a:extLst>
        </xdr:cNvPr>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119651</xdr:rowOff>
    </xdr:from>
    <xdr:ext cx="469744" cy="259045"/>
    <xdr:sp macro="" textlink="">
      <xdr:nvSpPr>
        <xdr:cNvPr id="215" name="n_3aveValue【体育館・プール】&#10;一人当たり面積">
          <a:extLst>
            <a:ext uri="{FF2B5EF4-FFF2-40B4-BE49-F238E27FC236}">
              <a16:creationId xmlns:a16="http://schemas.microsoft.com/office/drawing/2014/main" id="{740DA6C7-593C-4E4C-B930-BC4032069B31}"/>
            </a:ext>
          </a:extLst>
        </xdr:cNvPr>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D924C2F6-20D9-4781-8181-2C7DCACE3E1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C089EBC9-C5B4-4EA4-9918-8ED495FAE2D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7AA7C6A5-AFDA-4B94-979B-2AECC887593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3BB68B35-8671-4BB2-812A-85A8E5719D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6CA8B171-A749-47A9-ADCF-8B3BCB6A18C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148082</xdr:rowOff>
    </xdr:from>
    <xdr:to>
      <xdr:col>50</xdr:col>
      <xdr:colOff>165100</xdr:colOff>
      <xdr:row>59</xdr:row>
      <xdr:rowOff>78232</xdr:rowOff>
    </xdr:to>
    <xdr:sp macro="" textlink="">
      <xdr:nvSpPr>
        <xdr:cNvPr id="221" name="楕円 220">
          <a:extLst>
            <a:ext uri="{FF2B5EF4-FFF2-40B4-BE49-F238E27FC236}">
              <a16:creationId xmlns:a16="http://schemas.microsoft.com/office/drawing/2014/main" id="{F80AE0B2-EA52-412C-B578-ACD33971D6C7}"/>
            </a:ext>
          </a:extLst>
        </xdr:cNvPr>
        <xdr:cNvSpPr/>
      </xdr:nvSpPr>
      <xdr:spPr>
        <a:xfrm>
          <a:off x="9588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45212</xdr:rowOff>
    </xdr:from>
    <xdr:to>
      <xdr:col>46</xdr:col>
      <xdr:colOff>38100</xdr:colOff>
      <xdr:row>59</xdr:row>
      <xdr:rowOff>146812</xdr:rowOff>
    </xdr:to>
    <xdr:sp macro="" textlink="">
      <xdr:nvSpPr>
        <xdr:cNvPr id="222" name="楕円 221">
          <a:extLst>
            <a:ext uri="{FF2B5EF4-FFF2-40B4-BE49-F238E27FC236}">
              <a16:creationId xmlns:a16="http://schemas.microsoft.com/office/drawing/2014/main" id="{5ACF4ED2-BEC8-4807-BD3E-16C1AEA909B8}"/>
            </a:ext>
          </a:extLst>
        </xdr:cNvPr>
        <xdr:cNvSpPr/>
      </xdr:nvSpPr>
      <xdr:spPr>
        <a:xfrm>
          <a:off x="8699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27432</xdr:rowOff>
    </xdr:from>
    <xdr:to>
      <xdr:col>50</xdr:col>
      <xdr:colOff>114300</xdr:colOff>
      <xdr:row>59</xdr:row>
      <xdr:rowOff>96012</xdr:rowOff>
    </xdr:to>
    <xdr:cxnSp macro="">
      <xdr:nvCxnSpPr>
        <xdr:cNvPr id="223" name="直線コネクタ 222">
          <a:extLst>
            <a:ext uri="{FF2B5EF4-FFF2-40B4-BE49-F238E27FC236}">
              <a16:creationId xmlns:a16="http://schemas.microsoft.com/office/drawing/2014/main" id="{69F80CD9-F89A-4074-8672-16771A4A6BED}"/>
            </a:ext>
          </a:extLst>
        </xdr:cNvPr>
        <xdr:cNvCxnSpPr/>
      </xdr:nvCxnSpPr>
      <xdr:spPr>
        <a:xfrm flipV="1">
          <a:off x="8750300" y="1014298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56642</xdr:rowOff>
    </xdr:from>
    <xdr:to>
      <xdr:col>41</xdr:col>
      <xdr:colOff>101600</xdr:colOff>
      <xdr:row>59</xdr:row>
      <xdr:rowOff>158242</xdr:rowOff>
    </xdr:to>
    <xdr:sp macro="" textlink="">
      <xdr:nvSpPr>
        <xdr:cNvPr id="224" name="楕円 223">
          <a:extLst>
            <a:ext uri="{FF2B5EF4-FFF2-40B4-BE49-F238E27FC236}">
              <a16:creationId xmlns:a16="http://schemas.microsoft.com/office/drawing/2014/main" id="{CC71615D-1275-4AD4-B92B-1AE97BBA865F}"/>
            </a:ext>
          </a:extLst>
        </xdr:cNvPr>
        <xdr:cNvSpPr/>
      </xdr:nvSpPr>
      <xdr:spPr>
        <a:xfrm>
          <a:off x="7810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96012</xdr:rowOff>
    </xdr:from>
    <xdr:to>
      <xdr:col>45</xdr:col>
      <xdr:colOff>177800</xdr:colOff>
      <xdr:row>59</xdr:row>
      <xdr:rowOff>107442</xdr:rowOff>
    </xdr:to>
    <xdr:cxnSp macro="">
      <xdr:nvCxnSpPr>
        <xdr:cNvPr id="225" name="直線コネクタ 224">
          <a:extLst>
            <a:ext uri="{FF2B5EF4-FFF2-40B4-BE49-F238E27FC236}">
              <a16:creationId xmlns:a16="http://schemas.microsoft.com/office/drawing/2014/main" id="{DD8F90E7-3087-490B-BEBC-63EB93E8026B}"/>
            </a:ext>
          </a:extLst>
        </xdr:cNvPr>
        <xdr:cNvCxnSpPr/>
      </xdr:nvCxnSpPr>
      <xdr:spPr>
        <a:xfrm flipV="1">
          <a:off x="7861300" y="102115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94759</xdr:rowOff>
    </xdr:from>
    <xdr:ext cx="469744" cy="259045"/>
    <xdr:sp macro="" textlink="">
      <xdr:nvSpPr>
        <xdr:cNvPr id="226" name="n_1mainValue【体育館・プール】&#10;一人当たり面積">
          <a:extLst>
            <a:ext uri="{FF2B5EF4-FFF2-40B4-BE49-F238E27FC236}">
              <a16:creationId xmlns:a16="http://schemas.microsoft.com/office/drawing/2014/main" id="{BEF03EDF-D7A5-4E5A-BF0A-611B623978C2}"/>
            </a:ext>
          </a:extLst>
        </xdr:cNvPr>
        <xdr:cNvSpPr txBox="1"/>
      </xdr:nvSpPr>
      <xdr:spPr>
        <a:xfrm>
          <a:off x="9391727" y="98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163339</xdr:rowOff>
    </xdr:from>
    <xdr:ext cx="469744" cy="259045"/>
    <xdr:sp macro="" textlink="">
      <xdr:nvSpPr>
        <xdr:cNvPr id="227" name="n_2mainValue【体育館・プール】&#10;一人当たり面積">
          <a:extLst>
            <a:ext uri="{FF2B5EF4-FFF2-40B4-BE49-F238E27FC236}">
              <a16:creationId xmlns:a16="http://schemas.microsoft.com/office/drawing/2014/main" id="{BAB33B0D-CC9C-4567-AABC-FE02ED69F44E}"/>
            </a:ext>
          </a:extLst>
        </xdr:cNvPr>
        <xdr:cNvSpPr txBox="1"/>
      </xdr:nvSpPr>
      <xdr:spPr>
        <a:xfrm>
          <a:off x="8515427" y="993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3319</xdr:rowOff>
    </xdr:from>
    <xdr:ext cx="469744" cy="259045"/>
    <xdr:sp macro="" textlink="">
      <xdr:nvSpPr>
        <xdr:cNvPr id="228" name="n_3mainValue【体育館・プール】&#10;一人当たり面積">
          <a:extLst>
            <a:ext uri="{FF2B5EF4-FFF2-40B4-BE49-F238E27FC236}">
              <a16:creationId xmlns:a16="http://schemas.microsoft.com/office/drawing/2014/main" id="{02F52750-217E-4C75-9611-4B5CDFB1B268}"/>
            </a:ext>
          </a:extLst>
        </xdr:cNvPr>
        <xdr:cNvSpPr txBox="1"/>
      </xdr:nvSpPr>
      <xdr:spPr>
        <a:xfrm>
          <a:off x="7626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AD8EE81A-98CA-47E6-AD7A-7B535C6E4D7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64F15517-7361-4E55-9A99-1E34AF144A6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608CA73F-3913-499C-8476-8476EE46681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4CACE0E2-F96D-4829-8BC4-2FC6A46009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8FAE3F19-2D29-4794-A863-4AE636F7A8A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0B38016B-0E8A-4594-B69D-F9690099BC9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FC8E27AF-0152-4F6B-B6CF-2C1F66351A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F5E24662-078E-42C6-81C2-77B8891B67B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3D088802-05F2-473C-BE67-C9ED3A1A1C8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3CDA9209-82F0-447F-B442-BE5661DC805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id="{B20BC005-1872-48E4-B40C-8E27E6ED82C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D4C5DAC1-9877-4C95-8041-85DDAE301CC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id="{12824D2B-8D14-41A4-A11A-9D2E7788B05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69231DC5-CF42-4706-BCBA-4007B09679E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FE8D8160-36BB-47AA-8C59-D8A3B2D093B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75A85EE0-5A30-4B4D-B335-9D8A3E5DEFD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F12D9DD3-7296-416E-B99A-30B26C682E2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DA6C73F0-8FA6-4018-8879-E2E500B2D23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8169FAB3-F404-49A3-9D58-C87E28D0E16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069D3AD4-CCFA-4C51-BFD6-79224405F1E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FF338762-B07F-4132-A8F0-92FB1E5B3E9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8216CF48-E8C2-4690-A36A-299F325C088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5D5E96BE-BCE1-499A-AB26-077E03BDC77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a:extLst>
            <a:ext uri="{FF2B5EF4-FFF2-40B4-BE49-F238E27FC236}">
              <a16:creationId xmlns:a16="http://schemas.microsoft.com/office/drawing/2014/main" id="{C2706EB6-00CB-4A4B-B243-0888632B6DB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a:extLst>
            <a:ext uri="{FF2B5EF4-FFF2-40B4-BE49-F238E27FC236}">
              <a16:creationId xmlns:a16="http://schemas.microsoft.com/office/drawing/2014/main" id="{12CF03E7-3598-48F2-A229-86FD58D1B8A1}"/>
            </a:ext>
          </a:extLst>
        </xdr:cNvPr>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a:extLst>
            <a:ext uri="{FF2B5EF4-FFF2-40B4-BE49-F238E27FC236}">
              <a16:creationId xmlns:a16="http://schemas.microsoft.com/office/drawing/2014/main" id="{79377763-8A10-4486-BDF6-E99EA166A427}"/>
            </a:ext>
          </a:extLst>
        </xdr:cNvPr>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a:extLst>
            <a:ext uri="{FF2B5EF4-FFF2-40B4-BE49-F238E27FC236}">
              <a16:creationId xmlns:a16="http://schemas.microsoft.com/office/drawing/2014/main" id="{1A6C0FC3-B8E0-40CD-A09F-C47BC79CF292}"/>
            </a:ext>
          </a:extLst>
        </xdr:cNvPr>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a:extLst>
            <a:ext uri="{FF2B5EF4-FFF2-40B4-BE49-F238E27FC236}">
              <a16:creationId xmlns:a16="http://schemas.microsoft.com/office/drawing/2014/main" id="{D638FFA2-B09B-44EA-B416-CA8F2C4AF4B7}"/>
            </a:ext>
          </a:extLst>
        </xdr:cNvPr>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a:extLst>
            <a:ext uri="{FF2B5EF4-FFF2-40B4-BE49-F238E27FC236}">
              <a16:creationId xmlns:a16="http://schemas.microsoft.com/office/drawing/2014/main" id="{453D25E8-9147-49F6-9FB4-B452F352C60A}"/>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58" name="【福祉施設】&#10;有形固定資産減価償却率平均値テキスト">
          <a:extLst>
            <a:ext uri="{FF2B5EF4-FFF2-40B4-BE49-F238E27FC236}">
              <a16:creationId xmlns:a16="http://schemas.microsoft.com/office/drawing/2014/main" id="{762FF0C2-3D41-411D-82EA-5E78C42AE356}"/>
            </a:ext>
          </a:extLst>
        </xdr:cNvPr>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a:extLst>
            <a:ext uri="{FF2B5EF4-FFF2-40B4-BE49-F238E27FC236}">
              <a16:creationId xmlns:a16="http://schemas.microsoft.com/office/drawing/2014/main" id="{D7451E92-8CF0-4098-A730-59BB6193AB5E}"/>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a:extLst>
            <a:ext uri="{FF2B5EF4-FFF2-40B4-BE49-F238E27FC236}">
              <a16:creationId xmlns:a16="http://schemas.microsoft.com/office/drawing/2014/main" id="{C8C9D321-34BE-4F80-A3B7-012A246A1FC7}"/>
            </a:ext>
          </a:extLst>
        </xdr:cNvPr>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72407</xdr:rowOff>
    </xdr:from>
    <xdr:ext cx="405111" cy="259045"/>
    <xdr:sp macro="" textlink="">
      <xdr:nvSpPr>
        <xdr:cNvPr id="261" name="n_1aveValue【福祉施設】&#10;有形固定資産減価償却率">
          <a:extLst>
            <a:ext uri="{FF2B5EF4-FFF2-40B4-BE49-F238E27FC236}">
              <a16:creationId xmlns:a16="http://schemas.microsoft.com/office/drawing/2014/main" id="{63784FC8-2750-4375-A140-4D68601CD3C5}"/>
            </a:ext>
          </a:extLst>
        </xdr:cNvPr>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166370</xdr:rowOff>
    </xdr:from>
    <xdr:to>
      <xdr:col>15</xdr:col>
      <xdr:colOff>101600</xdr:colOff>
      <xdr:row>83</xdr:row>
      <xdr:rowOff>96520</xdr:rowOff>
    </xdr:to>
    <xdr:sp macro="" textlink="">
      <xdr:nvSpPr>
        <xdr:cNvPr id="262" name="フローチャート: 判断 261">
          <a:extLst>
            <a:ext uri="{FF2B5EF4-FFF2-40B4-BE49-F238E27FC236}">
              <a16:creationId xmlns:a16="http://schemas.microsoft.com/office/drawing/2014/main" id="{3E3200C1-6241-455C-9DDA-DD8E2D735EB7}"/>
            </a:ext>
          </a:extLst>
        </xdr:cNvPr>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87647</xdr:rowOff>
    </xdr:from>
    <xdr:ext cx="405111" cy="259045"/>
    <xdr:sp macro="" textlink="">
      <xdr:nvSpPr>
        <xdr:cNvPr id="263" name="n_2aveValue【福祉施設】&#10;有形固定資産減価償却率">
          <a:extLst>
            <a:ext uri="{FF2B5EF4-FFF2-40B4-BE49-F238E27FC236}">
              <a16:creationId xmlns:a16="http://schemas.microsoft.com/office/drawing/2014/main" id="{D7D44BD3-ADB9-450C-A464-6A5F2D84C1DA}"/>
            </a:ext>
          </a:extLst>
        </xdr:cNvPr>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111125</xdr:rowOff>
    </xdr:from>
    <xdr:to>
      <xdr:col>10</xdr:col>
      <xdr:colOff>165100</xdr:colOff>
      <xdr:row>84</xdr:row>
      <xdr:rowOff>41275</xdr:rowOff>
    </xdr:to>
    <xdr:sp macro="" textlink="">
      <xdr:nvSpPr>
        <xdr:cNvPr id="264" name="フローチャート: 判断 263">
          <a:extLst>
            <a:ext uri="{FF2B5EF4-FFF2-40B4-BE49-F238E27FC236}">
              <a16:creationId xmlns:a16="http://schemas.microsoft.com/office/drawing/2014/main" id="{DFF10D36-99F4-4972-AAB5-5B570D809F34}"/>
            </a:ext>
          </a:extLst>
        </xdr:cNvPr>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84</xdr:row>
      <xdr:rowOff>32402</xdr:rowOff>
    </xdr:from>
    <xdr:ext cx="405111" cy="259045"/>
    <xdr:sp macro="" textlink="">
      <xdr:nvSpPr>
        <xdr:cNvPr id="265" name="n_3aveValue【福祉施設】&#10;有形固定資産減価償却率">
          <a:extLst>
            <a:ext uri="{FF2B5EF4-FFF2-40B4-BE49-F238E27FC236}">
              <a16:creationId xmlns:a16="http://schemas.microsoft.com/office/drawing/2014/main" id="{82A3F780-419B-42CC-A563-E287466E66C3}"/>
            </a:ext>
          </a:extLst>
        </xdr:cNvPr>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AD624C30-0BCE-4257-86A0-085E196BA3C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18FB5BFC-EF50-4B7A-A197-2398427A478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6BA09F8-3D35-454C-A7D3-AC91FAC168C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819EC3C1-6113-4CFA-BCDE-3406D79F877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C7781E05-92D2-4557-8DE7-FF08A12DD94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92075</xdr:rowOff>
    </xdr:from>
    <xdr:to>
      <xdr:col>20</xdr:col>
      <xdr:colOff>38100</xdr:colOff>
      <xdr:row>78</xdr:row>
      <xdr:rowOff>22225</xdr:rowOff>
    </xdr:to>
    <xdr:sp macro="" textlink="">
      <xdr:nvSpPr>
        <xdr:cNvPr id="271" name="楕円 270">
          <a:extLst>
            <a:ext uri="{FF2B5EF4-FFF2-40B4-BE49-F238E27FC236}">
              <a16:creationId xmlns:a16="http://schemas.microsoft.com/office/drawing/2014/main" id="{D1DCEAE3-0E2C-40EA-97F2-D24EEB0A162B}"/>
            </a:ext>
          </a:extLst>
        </xdr:cNvPr>
        <xdr:cNvSpPr/>
      </xdr:nvSpPr>
      <xdr:spPr>
        <a:xfrm>
          <a:off x="3746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99695</xdr:rowOff>
    </xdr:from>
    <xdr:to>
      <xdr:col>15</xdr:col>
      <xdr:colOff>101600</xdr:colOff>
      <xdr:row>78</xdr:row>
      <xdr:rowOff>29845</xdr:rowOff>
    </xdr:to>
    <xdr:sp macro="" textlink="">
      <xdr:nvSpPr>
        <xdr:cNvPr id="272" name="楕円 271">
          <a:extLst>
            <a:ext uri="{FF2B5EF4-FFF2-40B4-BE49-F238E27FC236}">
              <a16:creationId xmlns:a16="http://schemas.microsoft.com/office/drawing/2014/main" id="{5EB587BF-C98D-4757-B55F-34BB9B46A003}"/>
            </a:ext>
          </a:extLst>
        </xdr:cNvPr>
        <xdr:cNvSpPr/>
      </xdr:nvSpPr>
      <xdr:spPr>
        <a:xfrm>
          <a:off x="2857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142875</xdr:rowOff>
    </xdr:from>
    <xdr:to>
      <xdr:col>19</xdr:col>
      <xdr:colOff>177800</xdr:colOff>
      <xdr:row>77</xdr:row>
      <xdr:rowOff>150495</xdr:rowOff>
    </xdr:to>
    <xdr:cxnSp macro="">
      <xdr:nvCxnSpPr>
        <xdr:cNvPr id="273" name="直線コネクタ 272">
          <a:extLst>
            <a:ext uri="{FF2B5EF4-FFF2-40B4-BE49-F238E27FC236}">
              <a16:creationId xmlns:a16="http://schemas.microsoft.com/office/drawing/2014/main" id="{61E1ED1B-583D-4B9E-9791-66A3208B1594}"/>
            </a:ext>
          </a:extLst>
        </xdr:cNvPr>
        <xdr:cNvCxnSpPr/>
      </xdr:nvCxnSpPr>
      <xdr:spPr>
        <a:xfrm flipV="1">
          <a:off x="2908300" y="133445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107314</xdr:rowOff>
    </xdr:from>
    <xdr:to>
      <xdr:col>10</xdr:col>
      <xdr:colOff>165100</xdr:colOff>
      <xdr:row>78</xdr:row>
      <xdr:rowOff>37464</xdr:rowOff>
    </xdr:to>
    <xdr:sp macro="" textlink="">
      <xdr:nvSpPr>
        <xdr:cNvPr id="274" name="楕円 273">
          <a:extLst>
            <a:ext uri="{FF2B5EF4-FFF2-40B4-BE49-F238E27FC236}">
              <a16:creationId xmlns:a16="http://schemas.microsoft.com/office/drawing/2014/main" id="{E7433754-6DAF-4119-B808-D6AB40FC71D4}"/>
            </a:ext>
          </a:extLst>
        </xdr:cNvPr>
        <xdr:cNvSpPr/>
      </xdr:nvSpPr>
      <xdr:spPr>
        <a:xfrm>
          <a:off x="1968500" y="13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150495</xdr:rowOff>
    </xdr:from>
    <xdr:to>
      <xdr:col>15</xdr:col>
      <xdr:colOff>50800</xdr:colOff>
      <xdr:row>77</xdr:row>
      <xdr:rowOff>158114</xdr:rowOff>
    </xdr:to>
    <xdr:cxnSp macro="">
      <xdr:nvCxnSpPr>
        <xdr:cNvPr id="275" name="直線コネクタ 274">
          <a:extLst>
            <a:ext uri="{FF2B5EF4-FFF2-40B4-BE49-F238E27FC236}">
              <a16:creationId xmlns:a16="http://schemas.microsoft.com/office/drawing/2014/main" id="{12C99D72-36C3-4260-A6F6-882867808679}"/>
            </a:ext>
          </a:extLst>
        </xdr:cNvPr>
        <xdr:cNvCxnSpPr/>
      </xdr:nvCxnSpPr>
      <xdr:spPr>
        <a:xfrm flipV="1">
          <a:off x="2019300" y="133521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38752</xdr:rowOff>
    </xdr:from>
    <xdr:ext cx="405111" cy="259045"/>
    <xdr:sp macro="" textlink="">
      <xdr:nvSpPr>
        <xdr:cNvPr id="276" name="n_1mainValue【福祉施設】&#10;有形固定資産減価償却率">
          <a:extLst>
            <a:ext uri="{FF2B5EF4-FFF2-40B4-BE49-F238E27FC236}">
              <a16:creationId xmlns:a16="http://schemas.microsoft.com/office/drawing/2014/main" id="{257BD1A3-A46C-4E20-938B-03C7CD7B400E}"/>
            </a:ext>
          </a:extLst>
        </xdr:cNvPr>
        <xdr:cNvSpPr txBox="1"/>
      </xdr:nvSpPr>
      <xdr:spPr>
        <a:xfrm>
          <a:off x="3582044"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46372</xdr:rowOff>
    </xdr:from>
    <xdr:ext cx="405111" cy="259045"/>
    <xdr:sp macro="" textlink="">
      <xdr:nvSpPr>
        <xdr:cNvPr id="277" name="n_2mainValue【福祉施設】&#10;有形固定資産減価償却率">
          <a:extLst>
            <a:ext uri="{FF2B5EF4-FFF2-40B4-BE49-F238E27FC236}">
              <a16:creationId xmlns:a16="http://schemas.microsoft.com/office/drawing/2014/main" id="{07787FC2-2581-4868-AD07-7786452D3580}"/>
            </a:ext>
          </a:extLst>
        </xdr:cNvPr>
        <xdr:cNvSpPr txBox="1"/>
      </xdr:nvSpPr>
      <xdr:spPr>
        <a:xfrm>
          <a:off x="2705744"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53991</xdr:rowOff>
    </xdr:from>
    <xdr:ext cx="405111" cy="259045"/>
    <xdr:sp macro="" textlink="">
      <xdr:nvSpPr>
        <xdr:cNvPr id="278" name="n_3mainValue【福祉施設】&#10;有形固定資産減価償却率">
          <a:extLst>
            <a:ext uri="{FF2B5EF4-FFF2-40B4-BE49-F238E27FC236}">
              <a16:creationId xmlns:a16="http://schemas.microsoft.com/office/drawing/2014/main" id="{71CBAF6A-F6A5-407D-AB18-457C9E6E25D5}"/>
            </a:ext>
          </a:extLst>
        </xdr:cNvPr>
        <xdr:cNvSpPr txBox="1"/>
      </xdr:nvSpPr>
      <xdr:spPr>
        <a:xfrm>
          <a:off x="1816744" y="1308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C66D7A28-3C4A-4A8A-A843-44A607BEFD9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B2D2C1D7-8D53-4E2F-B52E-C67CCEC9969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DF2FF558-F49C-4201-B4E3-3A8CF52C8C9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9F1AFDA0-A13D-48D5-8E52-27E0E55E330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C79E76D0-A93C-4AC0-A664-AFC7A4FC092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2FE2FB68-0A1C-4955-B35B-53B2F78A20C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8218843D-294D-4A81-AD3D-9EEC09D437C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29CC7FAE-AB12-47F5-A145-B3A94F71D34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C87DDD4B-7D9A-494F-AA2B-FBE857B389F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C1C2EABD-76E0-4D53-A443-969D2E84577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a:extLst>
            <a:ext uri="{FF2B5EF4-FFF2-40B4-BE49-F238E27FC236}">
              <a16:creationId xmlns:a16="http://schemas.microsoft.com/office/drawing/2014/main" id="{D02AD9B0-3707-4806-9A91-9E526B7941A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a:extLst>
            <a:ext uri="{FF2B5EF4-FFF2-40B4-BE49-F238E27FC236}">
              <a16:creationId xmlns:a16="http://schemas.microsoft.com/office/drawing/2014/main" id="{14DBABCC-41E5-4C46-8180-B6244743773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a:extLst>
            <a:ext uri="{FF2B5EF4-FFF2-40B4-BE49-F238E27FC236}">
              <a16:creationId xmlns:a16="http://schemas.microsoft.com/office/drawing/2014/main" id="{149CC8B7-B4FA-4BBA-A326-A635198D0D6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a:extLst>
            <a:ext uri="{FF2B5EF4-FFF2-40B4-BE49-F238E27FC236}">
              <a16:creationId xmlns:a16="http://schemas.microsoft.com/office/drawing/2014/main" id="{C7567EA5-D734-4DC0-88CC-34B30113404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a:extLst>
            <a:ext uri="{FF2B5EF4-FFF2-40B4-BE49-F238E27FC236}">
              <a16:creationId xmlns:a16="http://schemas.microsoft.com/office/drawing/2014/main" id="{BB6DBE10-2199-4B3A-8169-FD08447960B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a:extLst>
            <a:ext uri="{FF2B5EF4-FFF2-40B4-BE49-F238E27FC236}">
              <a16:creationId xmlns:a16="http://schemas.microsoft.com/office/drawing/2014/main" id="{6C62E509-CAF3-490D-9EBF-3A3551EE8E9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a:extLst>
            <a:ext uri="{FF2B5EF4-FFF2-40B4-BE49-F238E27FC236}">
              <a16:creationId xmlns:a16="http://schemas.microsoft.com/office/drawing/2014/main" id="{2F9C80D6-9DC5-42D1-A740-A438D283A26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a:extLst>
            <a:ext uri="{FF2B5EF4-FFF2-40B4-BE49-F238E27FC236}">
              <a16:creationId xmlns:a16="http://schemas.microsoft.com/office/drawing/2014/main" id="{CC249D68-152F-45CB-AD5B-E302375BE6C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a:extLst>
            <a:ext uri="{FF2B5EF4-FFF2-40B4-BE49-F238E27FC236}">
              <a16:creationId xmlns:a16="http://schemas.microsoft.com/office/drawing/2014/main" id="{73376A9F-B3B1-4339-8332-4F9C7F2DD59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a:extLst>
            <a:ext uri="{FF2B5EF4-FFF2-40B4-BE49-F238E27FC236}">
              <a16:creationId xmlns:a16="http://schemas.microsoft.com/office/drawing/2014/main" id="{A6DCBD3F-7562-43B7-B3F8-77FB8D4D02E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a:extLst>
            <a:ext uri="{FF2B5EF4-FFF2-40B4-BE49-F238E27FC236}">
              <a16:creationId xmlns:a16="http://schemas.microsoft.com/office/drawing/2014/main" id="{638C9934-9B41-4BD7-9640-FE90BD7CDC0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a:extLst>
            <a:ext uri="{FF2B5EF4-FFF2-40B4-BE49-F238E27FC236}">
              <a16:creationId xmlns:a16="http://schemas.microsoft.com/office/drawing/2014/main" id="{2936EEF8-8769-45AD-8F18-4147660749A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63736869-2ADD-4E86-A646-C1877F5D46F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A88A0950-5DCB-428D-A022-D1BA7D9D795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a:extLst>
            <a:ext uri="{FF2B5EF4-FFF2-40B4-BE49-F238E27FC236}">
              <a16:creationId xmlns:a16="http://schemas.microsoft.com/office/drawing/2014/main" id="{DA497A29-3A5F-4CBB-86FF-1F120CE889A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a:extLst>
            <a:ext uri="{FF2B5EF4-FFF2-40B4-BE49-F238E27FC236}">
              <a16:creationId xmlns:a16="http://schemas.microsoft.com/office/drawing/2014/main" id="{74A85EE0-1CB1-484E-BED4-525F276F8A4D}"/>
            </a:ext>
          </a:extLst>
        </xdr:cNvPr>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a:extLst>
            <a:ext uri="{FF2B5EF4-FFF2-40B4-BE49-F238E27FC236}">
              <a16:creationId xmlns:a16="http://schemas.microsoft.com/office/drawing/2014/main" id="{1A83C412-1F76-411A-9E2E-8CE9FC0AC09A}"/>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a:extLst>
            <a:ext uri="{FF2B5EF4-FFF2-40B4-BE49-F238E27FC236}">
              <a16:creationId xmlns:a16="http://schemas.microsoft.com/office/drawing/2014/main" id="{CB907911-A164-423D-969E-4734C06E101E}"/>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a:extLst>
            <a:ext uri="{FF2B5EF4-FFF2-40B4-BE49-F238E27FC236}">
              <a16:creationId xmlns:a16="http://schemas.microsoft.com/office/drawing/2014/main" id="{E4ECFC0F-4CF5-4FF8-BFB2-710F52FF42D5}"/>
            </a:ext>
          </a:extLst>
        </xdr:cNvPr>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a:extLst>
            <a:ext uri="{FF2B5EF4-FFF2-40B4-BE49-F238E27FC236}">
              <a16:creationId xmlns:a16="http://schemas.microsoft.com/office/drawing/2014/main" id="{ACF78BA9-EB5F-4ABE-A2F5-F6025215CF0A}"/>
            </a:ext>
          </a:extLst>
        </xdr:cNvPr>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09" name="【福祉施設】&#10;一人当たり面積平均値テキスト">
          <a:extLst>
            <a:ext uri="{FF2B5EF4-FFF2-40B4-BE49-F238E27FC236}">
              <a16:creationId xmlns:a16="http://schemas.microsoft.com/office/drawing/2014/main" id="{82293B63-A8DB-4446-8E19-18CFDF3E6ACC}"/>
            </a:ext>
          </a:extLst>
        </xdr:cNvPr>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a:extLst>
            <a:ext uri="{FF2B5EF4-FFF2-40B4-BE49-F238E27FC236}">
              <a16:creationId xmlns:a16="http://schemas.microsoft.com/office/drawing/2014/main" id="{F4979205-6365-4695-A1CA-2C6C9424042E}"/>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a:extLst>
            <a:ext uri="{FF2B5EF4-FFF2-40B4-BE49-F238E27FC236}">
              <a16:creationId xmlns:a16="http://schemas.microsoft.com/office/drawing/2014/main" id="{5818DD4D-065B-4A2B-882E-E4041E22166B}"/>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312" name="n_1aveValue【福祉施設】&#10;一人当たり面積">
          <a:extLst>
            <a:ext uri="{FF2B5EF4-FFF2-40B4-BE49-F238E27FC236}">
              <a16:creationId xmlns:a16="http://schemas.microsoft.com/office/drawing/2014/main" id="{EA60B8F8-D648-42B3-BF5C-F973393D99EA}"/>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75474</xdr:rowOff>
    </xdr:from>
    <xdr:to>
      <xdr:col>46</xdr:col>
      <xdr:colOff>38100</xdr:colOff>
      <xdr:row>85</xdr:row>
      <xdr:rowOff>5624</xdr:rowOff>
    </xdr:to>
    <xdr:sp macro="" textlink="">
      <xdr:nvSpPr>
        <xdr:cNvPr id="313" name="フローチャート: 判断 312">
          <a:extLst>
            <a:ext uri="{FF2B5EF4-FFF2-40B4-BE49-F238E27FC236}">
              <a16:creationId xmlns:a16="http://schemas.microsoft.com/office/drawing/2014/main" id="{0D04EE94-C264-4AF8-BC92-78EDB0EF523F}"/>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22151</xdr:rowOff>
    </xdr:from>
    <xdr:ext cx="469744" cy="259045"/>
    <xdr:sp macro="" textlink="">
      <xdr:nvSpPr>
        <xdr:cNvPr id="314" name="n_2aveValue【福祉施設】&#10;一人当たり面積">
          <a:extLst>
            <a:ext uri="{FF2B5EF4-FFF2-40B4-BE49-F238E27FC236}">
              <a16:creationId xmlns:a16="http://schemas.microsoft.com/office/drawing/2014/main" id="{8564B695-0B89-4373-8129-8B4945266C28}"/>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1995</xdr:rowOff>
    </xdr:from>
    <xdr:to>
      <xdr:col>41</xdr:col>
      <xdr:colOff>101600</xdr:colOff>
      <xdr:row>85</xdr:row>
      <xdr:rowOff>103595</xdr:rowOff>
    </xdr:to>
    <xdr:sp macro="" textlink="">
      <xdr:nvSpPr>
        <xdr:cNvPr id="315" name="フローチャート: 判断 314">
          <a:extLst>
            <a:ext uri="{FF2B5EF4-FFF2-40B4-BE49-F238E27FC236}">
              <a16:creationId xmlns:a16="http://schemas.microsoft.com/office/drawing/2014/main" id="{35132655-8E31-4DD3-8158-07116A40DA56}"/>
            </a:ext>
          </a:extLst>
        </xdr:cNvPr>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120122</xdr:rowOff>
    </xdr:from>
    <xdr:ext cx="469744" cy="259045"/>
    <xdr:sp macro="" textlink="">
      <xdr:nvSpPr>
        <xdr:cNvPr id="316" name="n_3aveValue【福祉施設】&#10;一人当たり面積">
          <a:extLst>
            <a:ext uri="{FF2B5EF4-FFF2-40B4-BE49-F238E27FC236}">
              <a16:creationId xmlns:a16="http://schemas.microsoft.com/office/drawing/2014/main" id="{71A4B52E-8E89-46E0-95EC-7CC846BF48C7}"/>
            </a:ext>
          </a:extLst>
        </xdr:cNvPr>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FEB3F783-D16A-441A-A8AD-C395F18AD0B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529C1EF9-A1AA-4FCB-A281-AFE04E2B0F4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335392F-321E-458D-90AB-599163E157B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48EA0574-27E6-40CA-984A-DC7352BEB59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DDE3E1CF-E430-424A-ACA9-5842370D5A7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322" name="楕円 321">
          <a:extLst>
            <a:ext uri="{FF2B5EF4-FFF2-40B4-BE49-F238E27FC236}">
              <a16:creationId xmlns:a16="http://schemas.microsoft.com/office/drawing/2014/main" id="{1204B446-7AE9-4E93-BFBA-CB7829A743FC}"/>
            </a:ext>
          </a:extLst>
        </xdr:cNvPr>
        <xdr:cNvSpPr/>
      </xdr:nvSpPr>
      <xdr:spPr>
        <a:xfrm>
          <a:off x="958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55880</xdr:rowOff>
    </xdr:from>
    <xdr:to>
      <xdr:col>46</xdr:col>
      <xdr:colOff>38100</xdr:colOff>
      <xdr:row>86</xdr:row>
      <xdr:rowOff>157480</xdr:rowOff>
    </xdr:to>
    <xdr:sp macro="" textlink="">
      <xdr:nvSpPr>
        <xdr:cNvPr id="323" name="楕円 322">
          <a:extLst>
            <a:ext uri="{FF2B5EF4-FFF2-40B4-BE49-F238E27FC236}">
              <a16:creationId xmlns:a16="http://schemas.microsoft.com/office/drawing/2014/main" id="{B778432D-CE88-4CED-BB1C-F646E61B46E1}"/>
            </a:ext>
          </a:extLst>
        </xdr:cNvPr>
        <xdr:cNvSpPr/>
      </xdr:nvSpPr>
      <xdr:spPr>
        <a:xfrm>
          <a:off x="8699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106680</xdr:rowOff>
    </xdr:to>
    <xdr:cxnSp macro="">
      <xdr:nvCxnSpPr>
        <xdr:cNvPr id="324" name="直線コネクタ 323">
          <a:extLst>
            <a:ext uri="{FF2B5EF4-FFF2-40B4-BE49-F238E27FC236}">
              <a16:creationId xmlns:a16="http://schemas.microsoft.com/office/drawing/2014/main" id="{56A80C2B-F5E3-4893-A5A6-7BA2C803521C}"/>
            </a:ext>
          </a:extLst>
        </xdr:cNvPr>
        <xdr:cNvCxnSpPr/>
      </xdr:nvCxnSpPr>
      <xdr:spPr>
        <a:xfrm flipV="1">
          <a:off x="8750300" y="148481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55880</xdr:rowOff>
    </xdr:from>
    <xdr:to>
      <xdr:col>41</xdr:col>
      <xdr:colOff>101600</xdr:colOff>
      <xdr:row>86</xdr:row>
      <xdr:rowOff>157480</xdr:rowOff>
    </xdr:to>
    <xdr:sp macro="" textlink="">
      <xdr:nvSpPr>
        <xdr:cNvPr id="325" name="楕円 324">
          <a:extLst>
            <a:ext uri="{FF2B5EF4-FFF2-40B4-BE49-F238E27FC236}">
              <a16:creationId xmlns:a16="http://schemas.microsoft.com/office/drawing/2014/main" id="{C8FB0125-B5A4-4EC4-963F-C09CADB6E0AB}"/>
            </a:ext>
          </a:extLst>
        </xdr:cNvPr>
        <xdr:cNvSpPr/>
      </xdr:nvSpPr>
      <xdr:spPr>
        <a:xfrm>
          <a:off x="7810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106680</xdr:rowOff>
    </xdr:from>
    <xdr:to>
      <xdr:col>45</xdr:col>
      <xdr:colOff>177800</xdr:colOff>
      <xdr:row>86</xdr:row>
      <xdr:rowOff>106680</xdr:rowOff>
    </xdr:to>
    <xdr:cxnSp macro="">
      <xdr:nvCxnSpPr>
        <xdr:cNvPr id="326" name="直線コネクタ 325">
          <a:extLst>
            <a:ext uri="{FF2B5EF4-FFF2-40B4-BE49-F238E27FC236}">
              <a16:creationId xmlns:a16="http://schemas.microsoft.com/office/drawing/2014/main" id="{DB0F8AEC-F694-46EA-8FE6-C54971BB4EFD}"/>
            </a:ext>
          </a:extLst>
        </xdr:cNvPr>
        <xdr:cNvCxnSpPr/>
      </xdr:nvCxnSpPr>
      <xdr:spPr>
        <a:xfrm>
          <a:off x="7861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145341</xdr:rowOff>
    </xdr:from>
    <xdr:ext cx="469744" cy="259045"/>
    <xdr:sp macro="" textlink="">
      <xdr:nvSpPr>
        <xdr:cNvPr id="327" name="n_1mainValue【福祉施設】&#10;一人当たり面積">
          <a:extLst>
            <a:ext uri="{FF2B5EF4-FFF2-40B4-BE49-F238E27FC236}">
              <a16:creationId xmlns:a16="http://schemas.microsoft.com/office/drawing/2014/main" id="{F4DD83D3-30FE-4F21-BB28-418FC85E2019}"/>
            </a:ext>
          </a:extLst>
        </xdr:cNvPr>
        <xdr:cNvSpPr txBox="1"/>
      </xdr:nvSpPr>
      <xdr:spPr>
        <a:xfrm>
          <a:off x="9391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148607</xdr:rowOff>
    </xdr:from>
    <xdr:ext cx="469744" cy="259045"/>
    <xdr:sp macro="" textlink="">
      <xdr:nvSpPr>
        <xdr:cNvPr id="328" name="n_2mainValue【福祉施設】&#10;一人当たり面積">
          <a:extLst>
            <a:ext uri="{FF2B5EF4-FFF2-40B4-BE49-F238E27FC236}">
              <a16:creationId xmlns:a16="http://schemas.microsoft.com/office/drawing/2014/main" id="{FCD246DE-04A4-4DD4-845A-42B67BBE5F4D}"/>
            </a:ext>
          </a:extLst>
        </xdr:cNvPr>
        <xdr:cNvSpPr txBox="1"/>
      </xdr:nvSpPr>
      <xdr:spPr>
        <a:xfrm>
          <a:off x="8515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148607</xdr:rowOff>
    </xdr:from>
    <xdr:ext cx="469744" cy="259045"/>
    <xdr:sp macro="" textlink="">
      <xdr:nvSpPr>
        <xdr:cNvPr id="329" name="n_3mainValue【福祉施設】&#10;一人当たり面積">
          <a:extLst>
            <a:ext uri="{FF2B5EF4-FFF2-40B4-BE49-F238E27FC236}">
              <a16:creationId xmlns:a16="http://schemas.microsoft.com/office/drawing/2014/main" id="{1C949AD9-D3C9-4EDE-93FD-93EFD5DD4F6C}"/>
            </a:ext>
          </a:extLst>
        </xdr:cNvPr>
        <xdr:cNvSpPr txBox="1"/>
      </xdr:nvSpPr>
      <xdr:spPr>
        <a:xfrm>
          <a:off x="7626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8FD65A62-D3E0-420C-ADA7-E1B3DB32D8A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4A3A3984-D984-414A-996B-179EB4980B9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BDCAE5C0-75ED-4401-9FD5-A3C5ABB8516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E0C68C77-3499-4838-A9BF-58574477548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8413BA3B-16C8-4169-9DD0-766517128B4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84805813-A099-4B96-8488-1FA50838AA0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723AE16A-1F63-44EA-9127-1B97166F0CA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BDF7785F-11C2-48ED-BA2C-D083BBEE7C8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a:extLst>
            <a:ext uri="{FF2B5EF4-FFF2-40B4-BE49-F238E27FC236}">
              <a16:creationId xmlns:a16="http://schemas.microsoft.com/office/drawing/2014/main" id="{CC4B61F6-AFAC-4A39-9FDC-79DA1E7FADF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a:extLst>
            <a:ext uri="{FF2B5EF4-FFF2-40B4-BE49-F238E27FC236}">
              <a16:creationId xmlns:a16="http://schemas.microsoft.com/office/drawing/2014/main" id="{A6FDAAC8-5F34-4977-BB1E-894E7909B16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a:extLst>
            <a:ext uri="{FF2B5EF4-FFF2-40B4-BE49-F238E27FC236}">
              <a16:creationId xmlns:a16="http://schemas.microsoft.com/office/drawing/2014/main" id="{6AD82139-8A2E-463B-B47E-733F70B7D3F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a:extLst>
            <a:ext uri="{FF2B5EF4-FFF2-40B4-BE49-F238E27FC236}">
              <a16:creationId xmlns:a16="http://schemas.microsoft.com/office/drawing/2014/main" id="{9D5089C5-4248-432B-9342-EAF1BC1D6054}"/>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a:extLst>
            <a:ext uri="{FF2B5EF4-FFF2-40B4-BE49-F238E27FC236}">
              <a16:creationId xmlns:a16="http://schemas.microsoft.com/office/drawing/2014/main" id="{2663262E-1BE4-4836-8DFF-41376C8329B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a:extLst>
            <a:ext uri="{FF2B5EF4-FFF2-40B4-BE49-F238E27FC236}">
              <a16:creationId xmlns:a16="http://schemas.microsoft.com/office/drawing/2014/main" id="{13924F93-679C-41D6-9787-A9EA2DFC2EA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a:extLst>
            <a:ext uri="{FF2B5EF4-FFF2-40B4-BE49-F238E27FC236}">
              <a16:creationId xmlns:a16="http://schemas.microsoft.com/office/drawing/2014/main" id="{7A54E09A-AC18-4A5A-988A-5CD2114A4A6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a:extLst>
            <a:ext uri="{FF2B5EF4-FFF2-40B4-BE49-F238E27FC236}">
              <a16:creationId xmlns:a16="http://schemas.microsoft.com/office/drawing/2014/main" id="{BB86E407-7384-4D66-A808-62EF0B004D4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a:extLst>
            <a:ext uri="{FF2B5EF4-FFF2-40B4-BE49-F238E27FC236}">
              <a16:creationId xmlns:a16="http://schemas.microsoft.com/office/drawing/2014/main" id="{1E89DD44-0F43-4AFF-A17E-A58470B369A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a:extLst>
            <a:ext uri="{FF2B5EF4-FFF2-40B4-BE49-F238E27FC236}">
              <a16:creationId xmlns:a16="http://schemas.microsoft.com/office/drawing/2014/main" id="{5FA0C3C5-998E-49A2-A504-B57DCE55B35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a:extLst>
            <a:ext uri="{FF2B5EF4-FFF2-40B4-BE49-F238E27FC236}">
              <a16:creationId xmlns:a16="http://schemas.microsoft.com/office/drawing/2014/main" id="{43754BAE-EA79-4920-9A9E-29E7F0CFD90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a:extLst>
            <a:ext uri="{FF2B5EF4-FFF2-40B4-BE49-F238E27FC236}">
              <a16:creationId xmlns:a16="http://schemas.microsoft.com/office/drawing/2014/main" id="{1E30C52F-6643-43D0-B1C0-90D9620C3A4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a:extLst>
            <a:ext uri="{FF2B5EF4-FFF2-40B4-BE49-F238E27FC236}">
              <a16:creationId xmlns:a16="http://schemas.microsoft.com/office/drawing/2014/main" id="{4D6A6D1A-8576-4654-B8D3-959892C50AB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a:extLst>
            <a:ext uri="{FF2B5EF4-FFF2-40B4-BE49-F238E27FC236}">
              <a16:creationId xmlns:a16="http://schemas.microsoft.com/office/drawing/2014/main" id="{7684B0E8-AC7C-4FAD-BCA9-F2AECDDD49E8}"/>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a:extLst>
            <a:ext uri="{FF2B5EF4-FFF2-40B4-BE49-F238E27FC236}">
              <a16:creationId xmlns:a16="http://schemas.microsoft.com/office/drawing/2014/main" id="{B526AD2A-CD8B-4535-87D8-F7A0F9E809C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id="{B7AE6D08-4460-4F78-B540-5250E41C52FD}"/>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a:extLst>
            <a:ext uri="{FF2B5EF4-FFF2-40B4-BE49-F238E27FC236}">
              <a16:creationId xmlns:a16="http://schemas.microsoft.com/office/drawing/2014/main" id="{2738B261-DE4F-4D8F-85EA-C136C50BEDF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a:extLst>
            <a:ext uri="{FF2B5EF4-FFF2-40B4-BE49-F238E27FC236}">
              <a16:creationId xmlns:a16="http://schemas.microsoft.com/office/drawing/2014/main" id="{660D589D-05DE-4314-BED5-BDE8A09E07C4}"/>
            </a:ext>
          </a:extLst>
        </xdr:cNvPr>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a:extLst>
            <a:ext uri="{FF2B5EF4-FFF2-40B4-BE49-F238E27FC236}">
              <a16:creationId xmlns:a16="http://schemas.microsoft.com/office/drawing/2014/main" id="{8BE3D179-AC82-4EB4-B299-A669CCA7E7F2}"/>
            </a:ext>
          </a:extLst>
        </xdr:cNvPr>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a:extLst>
            <a:ext uri="{FF2B5EF4-FFF2-40B4-BE49-F238E27FC236}">
              <a16:creationId xmlns:a16="http://schemas.microsoft.com/office/drawing/2014/main" id="{BD35863E-D442-4D65-B883-DD51376FADBC}"/>
            </a:ext>
          </a:extLst>
        </xdr:cNvPr>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a:extLst>
            <a:ext uri="{FF2B5EF4-FFF2-40B4-BE49-F238E27FC236}">
              <a16:creationId xmlns:a16="http://schemas.microsoft.com/office/drawing/2014/main" id="{4145C083-84E1-484E-A8E2-13218A4C206C}"/>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a:extLst>
            <a:ext uri="{FF2B5EF4-FFF2-40B4-BE49-F238E27FC236}">
              <a16:creationId xmlns:a16="http://schemas.microsoft.com/office/drawing/2014/main" id="{FDCECD6F-EA13-414A-B4B3-C2834D766FAB}"/>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60" name="【市民会館】&#10;有形固定資産減価償却率平均値テキスト">
          <a:extLst>
            <a:ext uri="{FF2B5EF4-FFF2-40B4-BE49-F238E27FC236}">
              <a16:creationId xmlns:a16="http://schemas.microsoft.com/office/drawing/2014/main" id="{87542AA0-9DB2-4A79-9F47-1706C5340328}"/>
            </a:ext>
          </a:extLst>
        </xdr:cNvPr>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a:extLst>
            <a:ext uri="{FF2B5EF4-FFF2-40B4-BE49-F238E27FC236}">
              <a16:creationId xmlns:a16="http://schemas.microsoft.com/office/drawing/2014/main" id="{A04D1915-B824-4838-B11D-F4AF3CE0CB38}"/>
            </a:ext>
          </a:extLst>
        </xdr:cNvPr>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a:extLst>
            <a:ext uri="{FF2B5EF4-FFF2-40B4-BE49-F238E27FC236}">
              <a16:creationId xmlns:a16="http://schemas.microsoft.com/office/drawing/2014/main" id="{9414627F-BB6E-4BA2-9FEC-1BDB07A5FC80}"/>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363" name="n_1aveValue【市民会館】&#10;有形固定資産減価償却率">
          <a:extLst>
            <a:ext uri="{FF2B5EF4-FFF2-40B4-BE49-F238E27FC236}">
              <a16:creationId xmlns:a16="http://schemas.microsoft.com/office/drawing/2014/main" id="{E7113DED-5D73-4AA5-88E5-5F0F0646D1EC}"/>
            </a:ext>
          </a:extLst>
        </xdr:cNvPr>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28666</xdr:rowOff>
    </xdr:from>
    <xdr:to>
      <xdr:col>15</xdr:col>
      <xdr:colOff>101600</xdr:colOff>
      <xdr:row>104</xdr:row>
      <xdr:rowOff>130266</xdr:rowOff>
    </xdr:to>
    <xdr:sp macro="" textlink="">
      <xdr:nvSpPr>
        <xdr:cNvPr id="364" name="フローチャート: 判断 363">
          <a:extLst>
            <a:ext uri="{FF2B5EF4-FFF2-40B4-BE49-F238E27FC236}">
              <a16:creationId xmlns:a16="http://schemas.microsoft.com/office/drawing/2014/main" id="{73DE3751-13C8-4042-9C3F-B98786729A0D}"/>
            </a:ext>
          </a:extLst>
        </xdr:cNvPr>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121393</xdr:rowOff>
    </xdr:from>
    <xdr:ext cx="405111" cy="259045"/>
    <xdr:sp macro="" textlink="">
      <xdr:nvSpPr>
        <xdr:cNvPr id="365" name="n_2aveValue【市民会館】&#10;有形固定資産減価償却率">
          <a:extLst>
            <a:ext uri="{FF2B5EF4-FFF2-40B4-BE49-F238E27FC236}">
              <a16:creationId xmlns:a16="http://schemas.microsoft.com/office/drawing/2014/main" id="{182A3754-6C6A-4B31-80DA-5B85FFBDDC34}"/>
            </a:ext>
          </a:extLst>
        </xdr:cNvPr>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131536</xdr:rowOff>
    </xdr:from>
    <xdr:to>
      <xdr:col>10</xdr:col>
      <xdr:colOff>165100</xdr:colOff>
      <xdr:row>104</xdr:row>
      <xdr:rowOff>61686</xdr:rowOff>
    </xdr:to>
    <xdr:sp macro="" textlink="">
      <xdr:nvSpPr>
        <xdr:cNvPr id="366" name="フローチャート: 判断 365">
          <a:extLst>
            <a:ext uri="{FF2B5EF4-FFF2-40B4-BE49-F238E27FC236}">
              <a16:creationId xmlns:a16="http://schemas.microsoft.com/office/drawing/2014/main" id="{6ABCD716-6D5A-4314-BFE3-D4FC9EBF428F}"/>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52813</xdr:rowOff>
    </xdr:from>
    <xdr:ext cx="405111" cy="259045"/>
    <xdr:sp macro="" textlink="">
      <xdr:nvSpPr>
        <xdr:cNvPr id="367" name="n_3aveValue【市民会館】&#10;有形固定資産減価償却率">
          <a:extLst>
            <a:ext uri="{FF2B5EF4-FFF2-40B4-BE49-F238E27FC236}">
              <a16:creationId xmlns:a16="http://schemas.microsoft.com/office/drawing/2014/main" id="{34635DF4-D64B-49C2-BBEA-889BEBA9789B}"/>
            </a:ext>
          </a:extLst>
        </xdr:cNvPr>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6FE1F00D-C46E-418B-892A-E8BA2BFB777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E064ABEE-1495-4556-B2E9-31143581598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3D211F16-F099-43F0-94CC-C4E89F878C6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A8C88275-5A4C-4331-BD7D-D861A4F24B7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8386B71-1129-4DB2-ACDE-EDA18EC8257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53158</xdr:rowOff>
    </xdr:from>
    <xdr:to>
      <xdr:col>20</xdr:col>
      <xdr:colOff>38100</xdr:colOff>
      <xdr:row>102</xdr:row>
      <xdr:rowOff>154758</xdr:rowOff>
    </xdr:to>
    <xdr:sp macro="" textlink="">
      <xdr:nvSpPr>
        <xdr:cNvPr id="373" name="楕円 372">
          <a:extLst>
            <a:ext uri="{FF2B5EF4-FFF2-40B4-BE49-F238E27FC236}">
              <a16:creationId xmlns:a16="http://schemas.microsoft.com/office/drawing/2014/main" id="{CD4C5206-0588-49D9-BB5E-584B675F0B91}"/>
            </a:ext>
          </a:extLst>
        </xdr:cNvPr>
        <xdr:cNvSpPr/>
      </xdr:nvSpPr>
      <xdr:spPr>
        <a:xfrm>
          <a:off x="37465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118473</xdr:rowOff>
    </xdr:from>
    <xdr:to>
      <xdr:col>15</xdr:col>
      <xdr:colOff>101600</xdr:colOff>
      <xdr:row>103</xdr:row>
      <xdr:rowOff>48623</xdr:rowOff>
    </xdr:to>
    <xdr:sp macro="" textlink="">
      <xdr:nvSpPr>
        <xdr:cNvPr id="374" name="楕円 373">
          <a:extLst>
            <a:ext uri="{FF2B5EF4-FFF2-40B4-BE49-F238E27FC236}">
              <a16:creationId xmlns:a16="http://schemas.microsoft.com/office/drawing/2014/main" id="{1ADF61A5-9941-4B11-ACCB-DF5B50F4681D}"/>
            </a:ext>
          </a:extLst>
        </xdr:cNvPr>
        <xdr:cNvSpPr/>
      </xdr:nvSpPr>
      <xdr:spPr>
        <a:xfrm>
          <a:off x="2857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103958</xdr:rowOff>
    </xdr:from>
    <xdr:to>
      <xdr:col>19</xdr:col>
      <xdr:colOff>177800</xdr:colOff>
      <xdr:row>102</xdr:row>
      <xdr:rowOff>169273</xdr:rowOff>
    </xdr:to>
    <xdr:cxnSp macro="">
      <xdr:nvCxnSpPr>
        <xdr:cNvPr id="375" name="直線コネクタ 374">
          <a:extLst>
            <a:ext uri="{FF2B5EF4-FFF2-40B4-BE49-F238E27FC236}">
              <a16:creationId xmlns:a16="http://schemas.microsoft.com/office/drawing/2014/main" id="{B8D67CDB-6838-4B84-8C72-25B4BE952EFA}"/>
            </a:ext>
          </a:extLst>
        </xdr:cNvPr>
        <xdr:cNvCxnSpPr/>
      </xdr:nvCxnSpPr>
      <xdr:spPr>
        <a:xfrm flipV="1">
          <a:off x="2908300" y="1759185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10705</xdr:rowOff>
    </xdr:from>
    <xdr:to>
      <xdr:col>10</xdr:col>
      <xdr:colOff>165100</xdr:colOff>
      <xdr:row>103</xdr:row>
      <xdr:rowOff>112305</xdr:rowOff>
    </xdr:to>
    <xdr:sp macro="" textlink="">
      <xdr:nvSpPr>
        <xdr:cNvPr id="376" name="楕円 375">
          <a:extLst>
            <a:ext uri="{FF2B5EF4-FFF2-40B4-BE49-F238E27FC236}">
              <a16:creationId xmlns:a16="http://schemas.microsoft.com/office/drawing/2014/main" id="{483C8242-F795-43EF-9FF7-97577C585A69}"/>
            </a:ext>
          </a:extLst>
        </xdr:cNvPr>
        <xdr:cNvSpPr/>
      </xdr:nvSpPr>
      <xdr:spPr>
        <a:xfrm>
          <a:off x="1968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169273</xdr:rowOff>
    </xdr:from>
    <xdr:to>
      <xdr:col>15</xdr:col>
      <xdr:colOff>50800</xdr:colOff>
      <xdr:row>103</xdr:row>
      <xdr:rowOff>61505</xdr:rowOff>
    </xdr:to>
    <xdr:cxnSp macro="">
      <xdr:nvCxnSpPr>
        <xdr:cNvPr id="377" name="直線コネクタ 376">
          <a:extLst>
            <a:ext uri="{FF2B5EF4-FFF2-40B4-BE49-F238E27FC236}">
              <a16:creationId xmlns:a16="http://schemas.microsoft.com/office/drawing/2014/main" id="{71E9F371-0D81-4D36-8B22-B9FA3011209D}"/>
            </a:ext>
          </a:extLst>
        </xdr:cNvPr>
        <xdr:cNvCxnSpPr/>
      </xdr:nvCxnSpPr>
      <xdr:spPr>
        <a:xfrm flipV="1">
          <a:off x="2019300" y="17657173"/>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171285</xdr:rowOff>
    </xdr:from>
    <xdr:ext cx="405111" cy="259045"/>
    <xdr:sp macro="" textlink="">
      <xdr:nvSpPr>
        <xdr:cNvPr id="378" name="n_1mainValue【市民会館】&#10;有形固定資産減価償却率">
          <a:extLst>
            <a:ext uri="{FF2B5EF4-FFF2-40B4-BE49-F238E27FC236}">
              <a16:creationId xmlns:a16="http://schemas.microsoft.com/office/drawing/2014/main" id="{3EA21492-B0F6-4571-A96B-6FB4102F2BCB}"/>
            </a:ext>
          </a:extLst>
        </xdr:cNvPr>
        <xdr:cNvSpPr txBox="1"/>
      </xdr:nvSpPr>
      <xdr:spPr>
        <a:xfrm>
          <a:off x="3582044" y="1731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65150</xdr:rowOff>
    </xdr:from>
    <xdr:ext cx="405111" cy="259045"/>
    <xdr:sp macro="" textlink="">
      <xdr:nvSpPr>
        <xdr:cNvPr id="379" name="n_2mainValue【市民会館】&#10;有形固定資産減価償却率">
          <a:extLst>
            <a:ext uri="{FF2B5EF4-FFF2-40B4-BE49-F238E27FC236}">
              <a16:creationId xmlns:a16="http://schemas.microsoft.com/office/drawing/2014/main" id="{85B4F79B-3557-4B13-BB21-CCD8A45682FF}"/>
            </a:ext>
          </a:extLst>
        </xdr:cNvPr>
        <xdr:cNvSpPr txBox="1"/>
      </xdr:nvSpPr>
      <xdr:spPr>
        <a:xfrm>
          <a:off x="2705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128832</xdr:rowOff>
    </xdr:from>
    <xdr:ext cx="405111" cy="259045"/>
    <xdr:sp macro="" textlink="">
      <xdr:nvSpPr>
        <xdr:cNvPr id="380" name="n_3mainValue【市民会館】&#10;有形固定資産減価償却率">
          <a:extLst>
            <a:ext uri="{FF2B5EF4-FFF2-40B4-BE49-F238E27FC236}">
              <a16:creationId xmlns:a16="http://schemas.microsoft.com/office/drawing/2014/main" id="{1F0F9182-E697-46F2-8D1F-F39F32A10BB5}"/>
            </a:ext>
          </a:extLst>
        </xdr:cNvPr>
        <xdr:cNvSpPr txBox="1"/>
      </xdr:nvSpPr>
      <xdr:spPr>
        <a:xfrm>
          <a:off x="1816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DA0F2A4E-F1D5-446C-93C5-73A27FCFD1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7A3AEBBB-28DE-4E17-A87E-CAE7FE04266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12BEEF7D-627F-48C2-BBD2-235823069F1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AC4652CA-50E9-490B-8FD1-F2B09DD962E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515FCC1C-0D97-47E4-A981-1D6C5F74B7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16929C04-0C13-4223-B183-DECE79121F0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D3A78A8-3C17-44D0-81BE-3151E753C98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15CAF8C2-90CC-4072-AD72-408A2E0F874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a:extLst>
            <a:ext uri="{FF2B5EF4-FFF2-40B4-BE49-F238E27FC236}">
              <a16:creationId xmlns:a16="http://schemas.microsoft.com/office/drawing/2014/main" id="{E1ACCB29-DA9E-4893-A4EE-5E80C64E7B7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a:extLst>
            <a:ext uri="{FF2B5EF4-FFF2-40B4-BE49-F238E27FC236}">
              <a16:creationId xmlns:a16="http://schemas.microsoft.com/office/drawing/2014/main" id="{47C97102-B6E4-4D1C-99C4-D50717573C1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a:extLst>
            <a:ext uri="{FF2B5EF4-FFF2-40B4-BE49-F238E27FC236}">
              <a16:creationId xmlns:a16="http://schemas.microsoft.com/office/drawing/2014/main" id="{384BB4D1-5015-46B5-A27F-6CD4C730438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a:extLst>
            <a:ext uri="{FF2B5EF4-FFF2-40B4-BE49-F238E27FC236}">
              <a16:creationId xmlns:a16="http://schemas.microsoft.com/office/drawing/2014/main" id="{CECDB104-9885-4AF3-AF43-7E97FCA95781}"/>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a:extLst>
            <a:ext uri="{FF2B5EF4-FFF2-40B4-BE49-F238E27FC236}">
              <a16:creationId xmlns:a16="http://schemas.microsoft.com/office/drawing/2014/main" id="{F497D943-D1EA-4480-894F-E00A0962FE2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a:extLst>
            <a:ext uri="{FF2B5EF4-FFF2-40B4-BE49-F238E27FC236}">
              <a16:creationId xmlns:a16="http://schemas.microsoft.com/office/drawing/2014/main" id="{4E93F8C8-E7E3-4694-A1C0-FA8A669FAD5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a:extLst>
            <a:ext uri="{FF2B5EF4-FFF2-40B4-BE49-F238E27FC236}">
              <a16:creationId xmlns:a16="http://schemas.microsoft.com/office/drawing/2014/main" id="{ED277DEA-9C4F-4B50-AA68-0D31A4ACD73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a:extLst>
            <a:ext uri="{FF2B5EF4-FFF2-40B4-BE49-F238E27FC236}">
              <a16:creationId xmlns:a16="http://schemas.microsoft.com/office/drawing/2014/main" id="{51F1FB38-4FEC-41C6-A8E8-4265AD7866B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a:extLst>
            <a:ext uri="{FF2B5EF4-FFF2-40B4-BE49-F238E27FC236}">
              <a16:creationId xmlns:a16="http://schemas.microsoft.com/office/drawing/2014/main" id="{4E245EC6-3C63-4174-BAD7-39F70D63BC5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a:extLst>
            <a:ext uri="{FF2B5EF4-FFF2-40B4-BE49-F238E27FC236}">
              <a16:creationId xmlns:a16="http://schemas.microsoft.com/office/drawing/2014/main" id="{E7868EDB-D6B0-4AF6-9D0F-7E8231BA4AB5}"/>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a:extLst>
            <a:ext uri="{FF2B5EF4-FFF2-40B4-BE49-F238E27FC236}">
              <a16:creationId xmlns:a16="http://schemas.microsoft.com/office/drawing/2014/main" id="{4EB32176-2C9D-43A7-8ACF-F6058D16CC4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a:extLst>
            <a:ext uri="{FF2B5EF4-FFF2-40B4-BE49-F238E27FC236}">
              <a16:creationId xmlns:a16="http://schemas.microsoft.com/office/drawing/2014/main" id="{BC038BE0-1C7C-4C13-BC11-C6493A2D5A4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a:extLst>
            <a:ext uri="{FF2B5EF4-FFF2-40B4-BE49-F238E27FC236}">
              <a16:creationId xmlns:a16="http://schemas.microsoft.com/office/drawing/2014/main" id="{2658ACD1-B21D-446A-B1C4-5516946DB99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a:extLst>
            <a:ext uri="{FF2B5EF4-FFF2-40B4-BE49-F238E27FC236}">
              <a16:creationId xmlns:a16="http://schemas.microsoft.com/office/drawing/2014/main" id="{31F24BC2-F731-4F2A-80CB-DF5DD4EC2441}"/>
            </a:ext>
          </a:extLst>
        </xdr:cNvPr>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a:extLst>
            <a:ext uri="{FF2B5EF4-FFF2-40B4-BE49-F238E27FC236}">
              <a16:creationId xmlns:a16="http://schemas.microsoft.com/office/drawing/2014/main" id="{156EE453-7DE6-4CBE-9583-1EFCDD210CDB}"/>
            </a:ext>
          </a:extLst>
        </xdr:cNvPr>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a:extLst>
            <a:ext uri="{FF2B5EF4-FFF2-40B4-BE49-F238E27FC236}">
              <a16:creationId xmlns:a16="http://schemas.microsoft.com/office/drawing/2014/main" id="{71B9DE3E-9276-4118-9BF6-510A0A8A2EF6}"/>
            </a:ext>
          </a:extLst>
        </xdr:cNvPr>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a:extLst>
            <a:ext uri="{FF2B5EF4-FFF2-40B4-BE49-F238E27FC236}">
              <a16:creationId xmlns:a16="http://schemas.microsoft.com/office/drawing/2014/main" id="{EC747577-35AB-4DD8-A4E8-9BE3A79041D1}"/>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a:extLst>
            <a:ext uri="{FF2B5EF4-FFF2-40B4-BE49-F238E27FC236}">
              <a16:creationId xmlns:a16="http://schemas.microsoft.com/office/drawing/2014/main" id="{701D0A80-C98D-4549-B520-C6BFFA858AEA}"/>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07" name="【市民会館】&#10;一人当たり面積平均値テキスト">
          <a:extLst>
            <a:ext uri="{FF2B5EF4-FFF2-40B4-BE49-F238E27FC236}">
              <a16:creationId xmlns:a16="http://schemas.microsoft.com/office/drawing/2014/main" id="{3780E119-CC21-4ACD-8005-5C917D45E527}"/>
            </a:ext>
          </a:extLst>
        </xdr:cNvPr>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a:extLst>
            <a:ext uri="{FF2B5EF4-FFF2-40B4-BE49-F238E27FC236}">
              <a16:creationId xmlns:a16="http://schemas.microsoft.com/office/drawing/2014/main" id="{36017AD0-2907-4447-9316-CDC1FA555BB6}"/>
            </a:ext>
          </a:extLst>
        </xdr:cNvPr>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a:extLst>
            <a:ext uri="{FF2B5EF4-FFF2-40B4-BE49-F238E27FC236}">
              <a16:creationId xmlns:a16="http://schemas.microsoft.com/office/drawing/2014/main" id="{494408FA-3F49-4E7F-8F95-5470DA32554C}"/>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132097</xdr:rowOff>
    </xdr:from>
    <xdr:ext cx="469744" cy="259045"/>
    <xdr:sp macro="" textlink="">
      <xdr:nvSpPr>
        <xdr:cNvPr id="410" name="n_1aveValue【市民会館】&#10;一人当たり面積">
          <a:extLst>
            <a:ext uri="{FF2B5EF4-FFF2-40B4-BE49-F238E27FC236}">
              <a16:creationId xmlns:a16="http://schemas.microsoft.com/office/drawing/2014/main" id="{DF11B7B6-02C4-450F-818C-B001329FCA13}"/>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xdr:rowOff>
    </xdr:from>
    <xdr:to>
      <xdr:col>46</xdr:col>
      <xdr:colOff>38100</xdr:colOff>
      <xdr:row>105</xdr:row>
      <xdr:rowOff>106426</xdr:rowOff>
    </xdr:to>
    <xdr:sp macro="" textlink="">
      <xdr:nvSpPr>
        <xdr:cNvPr id="411" name="フローチャート: 判断 410">
          <a:extLst>
            <a:ext uri="{FF2B5EF4-FFF2-40B4-BE49-F238E27FC236}">
              <a16:creationId xmlns:a16="http://schemas.microsoft.com/office/drawing/2014/main" id="{55B52B88-243F-40DB-B618-67165921744A}"/>
            </a:ext>
          </a:extLst>
        </xdr:cNvPr>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122953</xdr:rowOff>
    </xdr:from>
    <xdr:ext cx="469744" cy="259045"/>
    <xdr:sp macro="" textlink="">
      <xdr:nvSpPr>
        <xdr:cNvPr id="412" name="n_2aveValue【市民会館】&#10;一人当たり面積">
          <a:extLst>
            <a:ext uri="{FF2B5EF4-FFF2-40B4-BE49-F238E27FC236}">
              <a16:creationId xmlns:a16="http://schemas.microsoft.com/office/drawing/2014/main" id="{D259031C-C83A-4D61-9C06-635215B55FAD}"/>
            </a:ext>
          </a:extLst>
        </xdr:cNvPr>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45974</xdr:rowOff>
    </xdr:from>
    <xdr:to>
      <xdr:col>41</xdr:col>
      <xdr:colOff>101600</xdr:colOff>
      <xdr:row>105</xdr:row>
      <xdr:rowOff>147574</xdr:rowOff>
    </xdr:to>
    <xdr:sp macro="" textlink="">
      <xdr:nvSpPr>
        <xdr:cNvPr id="413" name="フローチャート: 判断 412">
          <a:extLst>
            <a:ext uri="{FF2B5EF4-FFF2-40B4-BE49-F238E27FC236}">
              <a16:creationId xmlns:a16="http://schemas.microsoft.com/office/drawing/2014/main" id="{743321FF-5214-4860-BD64-A4BF6DE7A981}"/>
            </a:ext>
          </a:extLst>
        </xdr:cNvPr>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164101</xdr:rowOff>
    </xdr:from>
    <xdr:ext cx="469744" cy="259045"/>
    <xdr:sp macro="" textlink="">
      <xdr:nvSpPr>
        <xdr:cNvPr id="414" name="n_3aveValue【市民会館】&#10;一人当たり面積">
          <a:extLst>
            <a:ext uri="{FF2B5EF4-FFF2-40B4-BE49-F238E27FC236}">
              <a16:creationId xmlns:a16="http://schemas.microsoft.com/office/drawing/2014/main" id="{B97ECD4A-C6AD-45A7-AF80-6431283318CC}"/>
            </a:ext>
          </a:extLst>
        </xdr:cNvPr>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7F1D9CF-38AA-4756-A077-D947B472338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A372140-126B-4CC4-AA0F-F29ECB1EFD5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641471F-B43D-4B37-948C-C5CB3AF2D88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37CB861-3F1F-472E-BAAF-98B12204FB9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7DDB835-7FAE-480E-AB5A-AE2411890DF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160274</xdr:rowOff>
    </xdr:from>
    <xdr:to>
      <xdr:col>50</xdr:col>
      <xdr:colOff>165100</xdr:colOff>
      <xdr:row>108</xdr:row>
      <xdr:rowOff>90424</xdr:rowOff>
    </xdr:to>
    <xdr:sp macro="" textlink="">
      <xdr:nvSpPr>
        <xdr:cNvPr id="420" name="楕円 419">
          <a:extLst>
            <a:ext uri="{FF2B5EF4-FFF2-40B4-BE49-F238E27FC236}">
              <a16:creationId xmlns:a16="http://schemas.microsoft.com/office/drawing/2014/main" id="{A4C527C0-2EB3-4675-B8B6-C5FC173450EA}"/>
            </a:ext>
          </a:extLst>
        </xdr:cNvPr>
        <xdr:cNvSpPr/>
      </xdr:nvSpPr>
      <xdr:spPr>
        <a:xfrm>
          <a:off x="9588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160274</xdr:rowOff>
    </xdr:from>
    <xdr:to>
      <xdr:col>46</xdr:col>
      <xdr:colOff>38100</xdr:colOff>
      <xdr:row>108</xdr:row>
      <xdr:rowOff>90424</xdr:rowOff>
    </xdr:to>
    <xdr:sp macro="" textlink="">
      <xdr:nvSpPr>
        <xdr:cNvPr id="421" name="楕円 420">
          <a:extLst>
            <a:ext uri="{FF2B5EF4-FFF2-40B4-BE49-F238E27FC236}">
              <a16:creationId xmlns:a16="http://schemas.microsoft.com/office/drawing/2014/main" id="{962F2D4F-5F54-49A4-812D-0D32AA09DF0F}"/>
            </a:ext>
          </a:extLst>
        </xdr:cNvPr>
        <xdr:cNvSpPr/>
      </xdr:nvSpPr>
      <xdr:spPr>
        <a:xfrm>
          <a:off x="8699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39624</xdr:rowOff>
    </xdr:from>
    <xdr:to>
      <xdr:col>50</xdr:col>
      <xdr:colOff>114300</xdr:colOff>
      <xdr:row>108</xdr:row>
      <xdr:rowOff>39624</xdr:rowOff>
    </xdr:to>
    <xdr:cxnSp macro="">
      <xdr:nvCxnSpPr>
        <xdr:cNvPr id="422" name="直線コネクタ 421">
          <a:extLst>
            <a:ext uri="{FF2B5EF4-FFF2-40B4-BE49-F238E27FC236}">
              <a16:creationId xmlns:a16="http://schemas.microsoft.com/office/drawing/2014/main" id="{4CF091B0-DD00-4911-9AAB-BD77BCA3B5E3}"/>
            </a:ext>
          </a:extLst>
        </xdr:cNvPr>
        <xdr:cNvCxnSpPr/>
      </xdr:nvCxnSpPr>
      <xdr:spPr>
        <a:xfrm>
          <a:off x="8750300" y="1855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160274</xdr:rowOff>
    </xdr:from>
    <xdr:to>
      <xdr:col>41</xdr:col>
      <xdr:colOff>101600</xdr:colOff>
      <xdr:row>108</xdr:row>
      <xdr:rowOff>90424</xdr:rowOff>
    </xdr:to>
    <xdr:sp macro="" textlink="">
      <xdr:nvSpPr>
        <xdr:cNvPr id="423" name="楕円 422">
          <a:extLst>
            <a:ext uri="{FF2B5EF4-FFF2-40B4-BE49-F238E27FC236}">
              <a16:creationId xmlns:a16="http://schemas.microsoft.com/office/drawing/2014/main" id="{3B1A4EB9-F57D-4334-A006-E75D0951F7EA}"/>
            </a:ext>
          </a:extLst>
        </xdr:cNvPr>
        <xdr:cNvSpPr/>
      </xdr:nvSpPr>
      <xdr:spPr>
        <a:xfrm>
          <a:off x="7810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39624</xdr:rowOff>
    </xdr:from>
    <xdr:to>
      <xdr:col>45</xdr:col>
      <xdr:colOff>177800</xdr:colOff>
      <xdr:row>108</xdr:row>
      <xdr:rowOff>39624</xdr:rowOff>
    </xdr:to>
    <xdr:cxnSp macro="">
      <xdr:nvCxnSpPr>
        <xdr:cNvPr id="424" name="直線コネクタ 423">
          <a:extLst>
            <a:ext uri="{FF2B5EF4-FFF2-40B4-BE49-F238E27FC236}">
              <a16:creationId xmlns:a16="http://schemas.microsoft.com/office/drawing/2014/main" id="{E8050296-20BD-4F57-AA87-46A9DABF8B19}"/>
            </a:ext>
          </a:extLst>
        </xdr:cNvPr>
        <xdr:cNvCxnSpPr/>
      </xdr:nvCxnSpPr>
      <xdr:spPr>
        <a:xfrm>
          <a:off x="7861300" y="1855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81551</xdr:rowOff>
    </xdr:from>
    <xdr:ext cx="469744" cy="259045"/>
    <xdr:sp macro="" textlink="">
      <xdr:nvSpPr>
        <xdr:cNvPr id="425" name="n_1mainValue【市民会館】&#10;一人当たり面積">
          <a:extLst>
            <a:ext uri="{FF2B5EF4-FFF2-40B4-BE49-F238E27FC236}">
              <a16:creationId xmlns:a16="http://schemas.microsoft.com/office/drawing/2014/main" id="{97BA1CFF-7074-4743-99E1-5C583B221672}"/>
            </a:ext>
          </a:extLst>
        </xdr:cNvPr>
        <xdr:cNvSpPr txBox="1"/>
      </xdr:nvSpPr>
      <xdr:spPr>
        <a:xfrm>
          <a:off x="93917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81551</xdr:rowOff>
    </xdr:from>
    <xdr:ext cx="469744" cy="259045"/>
    <xdr:sp macro="" textlink="">
      <xdr:nvSpPr>
        <xdr:cNvPr id="426" name="n_2mainValue【市民会館】&#10;一人当たり面積">
          <a:extLst>
            <a:ext uri="{FF2B5EF4-FFF2-40B4-BE49-F238E27FC236}">
              <a16:creationId xmlns:a16="http://schemas.microsoft.com/office/drawing/2014/main" id="{42383FF7-C0D7-45E8-80C4-73B2F0E958DB}"/>
            </a:ext>
          </a:extLst>
        </xdr:cNvPr>
        <xdr:cNvSpPr txBox="1"/>
      </xdr:nvSpPr>
      <xdr:spPr>
        <a:xfrm>
          <a:off x="8515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81551</xdr:rowOff>
    </xdr:from>
    <xdr:ext cx="469744" cy="259045"/>
    <xdr:sp macro="" textlink="">
      <xdr:nvSpPr>
        <xdr:cNvPr id="427" name="n_3mainValue【市民会館】&#10;一人当たり面積">
          <a:extLst>
            <a:ext uri="{FF2B5EF4-FFF2-40B4-BE49-F238E27FC236}">
              <a16:creationId xmlns:a16="http://schemas.microsoft.com/office/drawing/2014/main" id="{CE3395CE-BE1B-41F7-9427-538614DBEBB8}"/>
            </a:ext>
          </a:extLst>
        </xdr:cNvPr>
        <xdr:cNvSpPr txBox="1"/>
      </xdr:nvSpPr>
      <xdr:spPr>
        <a:xfrm>
          <a:off x="7626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a:extLst>
            <a:ext uri="{FF2B5EF4-FFF2-40B4-BE49-F238E27FC236}">
              <a16:creationId xmlns:a16="http://schemas.microsoft.com/office/drawing/2014/main" id="{DF9BD07B-F355-482D-A3D3-3A5F39ED881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a:extLst>
            <a:ext uri="{FF2B5EF4-FFF2-40B4-BE49-F238E27FC236}">
              <a16:creationId xmlns:a16="http://schemas.microsoft.com/office/drawing/2014/main" id="{A00A1AF2-ECAE-464A-837C-4D34EF333D8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a:extLst>
            <a:ext uri="{FF2B5EF4-FFF2-40B4-BE49-F238E27FC236}">
              <a16:creationId xmlns:a16="http://schemas.microsoft.com/office/drawing/2014/main" id="{7AB1C3A2-A6FA-4452-BD14-4B524CA3773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a:extLst>
            <a:ext uri="{FF2B5EF4-FFF2-40B4-BE49-F238E27FC236}">
              <a16:creationId xmlns:a16="http://schemas.microsoft.com/office/drawing/2014/main" id="{031FB22C-381F-4AC4-9401-2C82A2B075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a:extLst>
            <a:ext uri="{FF2B5EF4-FFF2-40B4-BE49-F238E27FC236}">
              <a16:creationId xmlns:a16="http://schemas.microsoft.com/office/drawing/2014/main" id="{DC7A5442-7C8A-4A82-B26C-15FE85E33F4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a:extLst>
            <a:ext uri="{FF2B5EF4-FFF2-40B4-BE49-F238E27FC236}">
              <a16:creationId xmlns:a16="http://schemas.microsoft.com/office/drawing/2014/main" id="{D9C03641-20BC-4E4E-9F5C-B7AFD8FD65E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a:extLst>
            <a:ext uri="{FF2B5EF4-FFF2-40B4-BE49-F238E27FC236}">
              <a16:creationId xmlns:a16="http://schemas.microsoft.com/office/drawing/2014/main" id="{557D009A-C72D-4EEA-B767-DE5A3C00AD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a:extLst>
            <a:ext uri="{FF2B5EF4-FFF2-40B4-BE49-F238E27FC236}">
              <a16:creationId xmlns:a16="http://schemas.microsoft.com/office/drawing/2014/main" id="{D5EBB8B0-890F-4074-86CB-C9F9007C6B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a:extLst>
            <a:ext uri="{FF2B5EF4-FFF2-40B4-BE49-F238E27FC236}">
              <a16:creationId xmlns:a16="http://schemas.microsoft.com/office/drawing/2014/main" id="{3048DEC9-27A6-4597-8349-20D38CB488E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a:extLst>
            <a:ext uri="{FF2B5EF4-FFF2-40B4-BE49-F238E27FC236}">
              <a16:creationId xmlns:a16="http://schemas.microsoft.com/office/drawing/2014/main" id="{25B45EA4-57B9-471B-BCA5-89A7F328585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a:extLst>
            <a:ext uri="{FF2B5EF4-FFF2-40B4-BE49-F238E27FC236}">
              <a16:creationId xmlns:a16="http://schemas.microsoft.com/office/drawing/2014/main" id="{1FC75DCA-CB91-41E6-AEE9-642BFF5BABE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a:extLst>
            <a:ext uri="{FF2B5EF4-FFF2-40B4-BE49-F238E27FC236}">
              <a16:creationId xmlns:a16="http://schemas.microsoft.com/office/drawing/2014/main" id="{75273A9F-D28D-4E64-B16D-A3BFE809661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a:extLst>
            <a:ext uri="{FF2B5EF4-FFF2-40B4-BE49-F238E27FC236}">
              <a16:creationId xmlns:a16="http://schemas.microsoft.com/office/drawing/2014/main" id="{7A325BA0-36E7-4FF1-AC6D-E85E67F02E9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a:extLst>
            <a:ext uri="{FF2B5EF4-FFF2-40B4-BE49-F238E27FC236}">
              <a16:creationId xmlns:a16="http://schemas.microsoft.com/office/drawing/2014/main" id="{7C6919C9-A882-4A03-8A02-CFF4ACF7618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a:extLst>
            <a:ext uri="{FF2B5EF4-FFF2-40B4-BE49-F238E27FC236}">
              <a16:creationId xmlns:a16="http://schemas.microsoft.com/office/drawing/2014/main" id="{BEC197C6-F1FB-4957-AF64-C457430F670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a:extLst>
            <a:ext uri="{FF2B5EF4-FFF2-40B4-BE49-F238E27FC236}">
              <a16:creationId xmlns:a16="http://schemas.microsoft.com/office/drawing/2014/main" id="{47BDFEA7-79E5-4053-8BE8-2278B2716DB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a:extLst>
            <a:ext uri="{FF2B5EF4-FFF2-40B4-BE49-F238E27FC236}">
              <a16:creationId xmlns:a16="http://schemas.microsoft.com/office/drawing/2014/main" id="{865649B5-1B87-4B74-84D0-2F652840CCF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a:extLst>
            <a:ext uri="{FF2B5EF4-FFF2-40B4-BE49-F238E27FC236}">
              <a16:creationId xmlns:a16="http://schemas.microsoft.com/office/drawing/2014/main" id="{ACC372F2-D1BE-4300-B443-B0AEC25B761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a:extLst>
            <a:ext uri="{FF2B5EF4-FFF2-40B4-BE49-F238E27FC236}">
              <a16:creationId xmlns:a16="http://schemas.microsoft.com/office/drawing/2014/main" id="{93FBE446-A649-46E2-ADCB-A1C7562931B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a:extLst>
            <a:ext uri="{FF2B5EF4-FFF2-40B4-BE49-F238E27FC236}">
              <a16:creationId xmlns:a16="http://schemas.microsoft.com/office/drawing/2014/main" id="{235DD3A4-0E69-4EC1-A528-B1BF5E4F812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a:extLst>
            <a:ext uri="{FF2B5EF4-FFF2-40B4-BE49-F238E27FC236}">
              <a16:creationId xmlns:a16="http://schemas.microsoft.com/office/drawing/2014/main" id="{34BA8F82-7CFB-4E34-B794-C9D5E5809B6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a:extLst>
            <a:ext uri="{FF2B5EF4-FFF2-40B4-BE49-F238E27FC236}">
              <a16:creationId xmlns:a16="http://schemas.microsoft.com/office/drawing/2014/main" id="{F3468B83-7402-4211-B0A9-874B7000A94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a:extLst>
            <a:ext uri="{FF2B5EF4-FFF2-40B4-BE49-F238E27FC236}">
              <a16:creationId xmlns:a16="http://schemas.microsoft.com/office/drawing/2014/main" id="{443C722B-01AA-47B1-9403-F2163D10D4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0B4E9C16-9664-4319-B5B0-42A2DC66613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a:extLst>
            <a:ext uri="{FF2B5EF4-FFF2-40B4-BE49-F238E27FC236}">
              <a16:creationId xmlns:a16="http://schemas.microsoft.com/office/drawing/2014/main" id="{0B15F693-2D7B-4E61-8247-812CEF451DE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53" name="直線コネクタ 452">
          <a:extLst>
            <a:ext uri="{FF2B5EF4-FFF2-40B4-BE49-F238E27FC236}">
              <a16:creationId xmlns:a16="http://schemas.microsoft.com/office/drawing/2014/main" id="{23609CAA-1020-432C-AF12-01FDF11BC6F1}"/>
            </a:ext>
          </a:extLst>
        </xdr:cNvPr>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54" name="【一般廃棄物処理施設】&#10;有形固定資産減価償却率最小値テキスト">
          <a:extLst>
            <a:ext uri="{FF2B5EF4-FFF2-40B4-BE49-F238E27FC236}">
              <a16:creationId xmlns:a16="http://schemas.microsoft.com/office/drawing/2014/main" id="{71CDB99B-DA49-4B42-BA2A-94A9B0570488}"/>
            </a:ext>
          </a:extLst>
        </xdr:cNvPr>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55" name="直線コネクタ 454">
          <a:extLst>
            <a:ext uri="{FF2B5EF4-FFF2-40B4-BE49-F238E27FC236}">
              <a16:creationId xmlns:a16="http://schemas.microsoft.com/office/drawing/2014/main" id="{1C7DB717-22E4-4220-AF94-B5001A4E82E2}"/>
            </a:ext>
          </a:extLst>
        </xdr:cNvPr>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a:extLst>
            <a:ext uri="{FF2B5EF4-FFF2-40B4-BE49-F238E27FC236}">
              <a16:creationId xmlns:a16="http://schemas.microsoft.com/office/drawing/2014/main" id="{6FC8B088-5FF6-4CFB-8698-EBC2AD59E1E9}"/>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a:extLst>
            <a:ext uri="{FF2B5EF4-FFF2-40B4-BE49-F238E27FC236}">
              <a16:creationId xmlns:a16="http://schemas.microsoft.com/office/drawing/2014/main" id="{562101A3-B6AA-402A-BA8D-946561756152}"/>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58" name="【一般廃棄物処理施設】&#10;有形固定資産減価償却率平均値テキスト">
          <a:extLst>
            <a:ext uri="{FF2B5EF4-FFF2-40B4-BE49-F238E27FC236}">
              <a16:creationId xmlns:a16="http://schemas.microsoft.com/office/drawing/2014/main" id="{8D97E31B-5F41-49C3-B36B-AA131D2BD5D3}"/>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9" name="フローチャート: 判断 458">
          <a:extLst>
            <a:ext uri="{FF2B5EF4-FFF2-40B4-BE49-F238E27FC236}">
              <a16:creationId xmlns:a16="http://schemas.microsoft.com/office/drawing/2014/main" id="{FBE13F6D-CC03-463B-AC8D-DF6C164512E7}"/>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60" name="フローチャート: 判断 459">
          <a:extLst>
            <a:ext uri="{FF2B5EF4-FFF2-40B4-BE49-F238E27FC236}">
              <a16:creationId xmlns:a16="http://schemas.microsoft.com/office/drawing/2014/main" id="{65F7D400-4800-460D-99D7-68D532B50268}"/>
            </a:ext>
          </a:extLst>
        </xdr:cNvPr>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114861</xdr:rowOff>
    </xdr:from>
    <xdr:ext cx="405111" cy="259045"/>
    <xdr:sp macro="" textlink="">
      <xdr:nvSpPr>
        <xdr:cNvPr id="461" name="n_1aveValue【一般廃棄物処理施設】&#10;有形固定資産減価償却率">
          <a:extLst>
            <a:ext uri="{FF2B5EF4-FFF2-40B4-BE49-F238E27FC236}">
              <a16:creationId xmlns:a16="http://schemas.microsoft.com/office/drawing/2014/main" id="{BE4F71A6-9162-4056-8AE8-C7AD252F2A7E}"/>
            </a:ext>
          </a:extLst>
        </xdr:cNvPr>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30299</xdr:rowOff>
    </xdr:from>
    <xdr:to>
      <xdr:col>76</xdr:col>
      <xdr:colOff>165100</xdr:colOff>
      <xdr:row>37</xdr:row>
      <xdr:rowOff>131899</xdr:rowOff>
    </xdr:to>
    <xdr:sp macro="" textlink="">
      <xdr:nvSpPr>
        <xdr:cNvPr id="462" name="フローチャート: 判断 461">
          <a:extLst>
            <a:ext uri="{FF2B5EF4-FFF2-40B4-BE49-F238E27FC236}">
              <a16:creationId xmlns:a16="http://schemas.microsoft.com/office/drawing/2014/main" id="{D7980DC6-B37C-4AE8-85DC-EFEDD40B5243}"/>
            </a:ext>
          </a:extLst>
        </xdr:cNvPr>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123026</xdr:rowOff>
    </xdr:from>
    <xdr:ext cx="405111" cy="259045"/>
    <xdr:sp macro="" textlink="">
      <xdr:nvSpPr>
        <xdr:cNvPr id="463" name="n_2aveValue【一般廃棄物処理施設】&#10;有形固定資産減価償却率">
          <a:extLst>
            <a:ext uri="{FF2B5EF4-FFF2-40B4-BE49-F238E27FC236}">
              <a16:creationId xmlns:a16="http://schemas.microsoft.com/office/drawing/2014/main" id="{64ABA454-5280-48AB-B118-11AB6B4DC25E}"/>
            </a:ext>
          </a:extLst>
        </xdr:cNvPr>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160927</xdr:rowOff>
    </xdr:from>
    <xdr:to>
      <xdr:col>72</xdr:col>
      <xdr:colOff>38100</xdr:colOff>
      <xdr:row>37</xdr:row>
      <xdr:rowOff>91077</xdr:rowOff>
    </xdr:to>
    <xdr:sp macro="" textlink="">
      <xdr:nvSpPr>
        <xdr:cNvPr id="464" name="フローチャート: 判断 463">
          <a:extLst>
            <a:ext uri="{FF2B5EF4-FFF2-40B4-BE49-F238E27FC236}">
              <a16:creationId xmlns:a16="http://schemas.microsoft.com/office/drawing/2014/main" id="{8CB5EAC9-1A4D-4888-9535-8C261171B24F}"/>
            </a:ext>
          </a:extLst>
        </xdr:cNvPr>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82204</xdr:rowOff>
    </xdr:from>
    <xdr:ext cx="405111" cy="259045"/>
    <xdr:sp macro="" textlink="">
      <xdr:nvSpPr>
        <xdr:cNvPr id="465" name="n_3aveValue【一般廃棄物処理施設】&#10;有形固定資産減価償却率">
          <a:extLst>
            <a:ext uri="{FF2B5EF4-FFF2-40B4-BE49-F238E27FC236}">
              <a16:creationId xmlns:a16="http://schemas.microsoft.com/office/drawing/2014/main" id="{9FF75DCD-FD28-4275-AF64-F45450B8C126}"/>
            </a:ext>
          </a:extLst>
        </xdr:cNvPr>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4C7A20C5-2912-4A36-9102-FA9C9CC57B3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D04E3D25-E45F-4155-A558-0105A667B34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E756C285-B708-4140-A7A9-46EEE8200C3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99EA133-D75A-4480-8F75-B968ED9CB14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A4FDBD03-7681-4112-A708-D2B7C2AF781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100511</xdr:rowOff>
    </xdr:from>
    <xdr:to>
      <xdr:col>81</xdr:col>
      <xdr:colOff>101600</xdr:colOff>
      <xdr:row>36</xdr:row>
      <xdr:rowOff>30661</xdr:rowOff>
    </xdr:to>
    <xdr:sp macro="" textlink="">
      <xdr:nvSpPr>
        <xdr:cNvPr id="471" name="楕円 470">
          <a:extLst>
            <a:ext uri="{FF2B5EF4-FFF2-40B4-BE49-F238E27FC236}">
              <a16:creationId xmlns:a16="http://schemas.microsoft.com/office/drawing/2014/main" id="{E4C46309-F86E-4BC4-AE7E-FFBF60DC9A3C}"/>
            </a:ext>
          </a:extLst>
        </xdr:cNvPr>
        <xdr:cNvSpPr/>
      </xdr:nvSpPr>
      <xdr:spPr>
        <a:xfrm>
          <a:off x="15430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142966</xdr:rowOff>
    </xdr:from>
    <xdr:to>
      <xdr:col>76</xdr:col>
      <xdr:colOff>165100</xdr:colOff>
      <xdr:row>36</xdr:row>
      <xdr:rowOff>73116</xdr:rowOff>
    </xdr:to>
    <xdr:sp macro="" textlink="">
      <xdr:nvSpPr>
        <xdr:cNvPr id="472" name="楕円 471">
          <a:extLst>
            <a:ext uri="{FF2B5EF4-FFF2-40B4-BE49-F238E27FC236}">
              <a16:creationId xmlns:a16="http://schemas.microsoft.com/office/drawing/2014/main" id="{4D993770-8FBF-49B4-84E0-953739E0536F}"/>
            </a:ext>
          </a:extLst>
        </xdr:cNvPr>
        <xdr:cNvSpPr/>
      </xdr:nvSpPr>
      <xdr:spPr>
        <a:xfrm>
          <a:off x="145415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151311</xdr:rowOff>
    </xdr:from>
    <xdr:to>
      <xdr:col>81</xdr:col>
      <xdr:colOff>50800</xdr:colOff>
      <xdr:row>36</xdr:row>
      <xdr:rowOff>22316</xdr:rowOff>
    </xdr:to>
    <xdr:cxnSp macro="">
      <xdr:nvCxnSpPr>
        <xdr:cNvPr id="473" name="直線コネクタ 472">
          <a:extLst>
            <a:ext uri="{FF2B5EF4-FFF2-40B4-BE49-F238E27FC236}">
              <a16:creationId xmlns:a16="http://schemas.microsoft.com/office/drawing/2014/main" id="{CA1CEEEE-1871-4697-A4BB-4A0C2ED866A0}"/>
            </a:ext>
          </a:extLst>
        </xdr:cNvPr>
        <xdr:cNvCxnSpPr/>
      </xdr:nvCxnSpPr>
      <xdr:spPr>
        <a:xfrm flipV="1">
          <a:off x="14592300" y="615206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12337</xdr:rowOff>
    </xdr:from>
    <xdr:to>
      <xdr:col>72</xdr:col>
      <xdr:colOff>38100</xdr:colOff>
      <xdr:row>36</xdr:row>
      <xdr:rowOff>113937</xdr:rowOff>
    </xdr:to>
    <xdr:sp macro="" textlink="">
      <xdr:nvSpPr>
        <xdr:cNvPr id="474" name="楕円 473">
          <a:extLst>
            <a:ext uri="{FF2B5EF4-FFF2-40B4-BE49-F238E27FC236}">
              <a16:creationId xmlns:a16="http://schemas.microsoft.com/office/drawing/2014/main" id="{234DAAD0-37C4-4DE8-B391-DEFF7085CAD2}"/>
            </a:ext>
          </a:extLst>
        </xdr:cNvPr>
        <xdr:cNvSpPr/>
      </xdr:nvSpPr>
      <xdr:spPr>
        <a:xfrm>
          <a:off x="13652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22316</xdr:rowOff>
    </xdr:from>
    <xdr:to>
      <xdr:col>76</xdr:col>
      <xdr:colOff>114300</xdr:colOff>
      <xdr:row>36</xdr:row>
      <xdr:rowOff>63137</xdr:rowOff>
    </xdr:to>
    <xdr:cxnSp macro="">
      <xdr:nvCxnSpPr>
        <xdr:cNvPr id="475" name="直線コネクタ 474">
          <a:extLst>
            <a:ext uri="{FF2B5EF4-FFF2-40B4-BE49-F238E27FC236}">
              <a16:creationId xmlns:a16="http://schemas.microsoft.com/office/drawing/2014/main" id="{AECC21C3-B2E4-40AD-99AB-D2151ABE91D9}"/>
            </a:ext>
          </a:extLst>
        </xdr:cNvPr>
        <xdr:cNvCxnSpPr/>
      </xdr:nvCxnSpPr>
      <xdr:spPr>
        <a:xfrm flipV="1">
          <a:off x="13703300" y="61945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47188</xdr:rowOff>
    </xdr:from>
    <xdr:ext cx="405111" cy="259045"/>
    <xdr:sp macro="" textlink="">
      <xdr:nvSpPr>
        <xdr:cNvPr id="476" name="n_1mainValue【一般廃棄物処理施設】&#10;有形固定資産減価償却率">
          <a:extLst>
            <a:ext uri="{FF2B5EF4-FFF2-40B4-BE49-F238E27FC236}">
              <a16:creationId xmlns:a16="http://schemas.microsoft.com/office/drawing/2014/main" id="{32462778-00B4-4B05-A4B0-C2331CB38F2A}"/>
            </a:ext>
          </a:extLst>
        </xdr:cNvPr>
        <xdr:cNvSpPr txBox="1"/>
      </xdr:nvSpPr>
      <xdr:spPr>
        <a:xfrm>
          <a:off x="152660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89643</xdr:rowOff>
    </xdr:from>
    <xdr:ext cx="405111" cy="259045"/>
    <xdr:sp macro="" textlink="">
      <xdr:nvSpPr>
        <xdr:cNvPr id="477" name="n_2mainValue【一般廃棄物処理施設】&#10;有形固定資産減価償却率">
          <a:extLst>
            <a:ext uri="{FF2B5EF4-FFF2-40B4-BE49-F238E27FC236}">
              <a16:creationId xmlns:a16="http://schemas.microsoft.com/office/drawing/2014/main" id="{0F1ED24B-AD5E-4E02-B546-45779A33ED34}"/>
            </a:ext>
          </a:extLst>
        </xdr:cNvPr>
        <xdr:cNvSpPr txBox="1"/>
      </xdr:nvSpPr>
      <xdr:spPr>
        <a:xfrm>
          <a:off x="14389744" y="591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130464</xdr:rowOff>
    </xdr:from>
    <xdr:ext cx="405111" cy="259045"/>
    <xdr:sp macro="" textlink="">
      <xdr:nvSpPr>
        <xdr:cNvPr id="478" name="n_3mainValue【一般廃棄物処理施設】&#10;有形固定資産減価償却率">
          <a:extLst>
            <a:ext uri="{FF2B5EF4-FFF2-40B4-BE49-F238E27FC236}">
              <a16:creationId xmlns:a16="http://schemas.microsoft.com/office/drawing/2014/main" id="{65951703-9BF1-46E0-9C7F-B83227877BFB}"/>
            </a:ext>
          </a:extLst>
        </xdr:cNvPr>
        <xdr:cNvSpPr txBox="1"/>
      </xdr:nvSpPr>
      <xdr:spPr>
        <a:xfrm>
          <a:off x="13500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69C66521-2EF6-4AF2-A887-BD7256F310B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a:extLst>
            <a:ext uri="{FF2B5EF4-FFF2-40B4-BE49-F238E27FC236}">
              <a16:creationId xmlns:a16="http://schemas.microsoft.com/office/drawing/2014/main" id="{2B5DF144-F071-4A9D-B209-8FF9B02960D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a:extLst>
            <a:ext uri="{FF2B5EF4-FFF2-40B4-BE49-F238E27FC236}">
              <a16:creationId xmlns:a16="http://schemas.microsoft.com/office/drawing/2014/main" id="{E358BF04-3A43-4D2D-9B8C-828412FB5E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a:extLst>
            <a:ext uri="{FF2B5EF4-FFF2-40B4-BE49-F238E27FC236}">
              <a16:creationId xmlns:a16="http://schemas.microsoft.com/office/drawing/2014/main" id="{36F1DBBF-9391-4E75-B5C8-D7A68A5F23D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a:extLst>
            <a:ext uri="{FF2B5EF4-FFF2-40B4-BE49-F238E27FC236}">
              <a16:creationId xmlns:a16="http://schemas.microsoft.com/office/drawing/2014/main" id="{BC45666F-50C8-48D8-99B5-616CFAB9D9C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a:extLst>
            <a:ext uri="{FF2B5EF4-FFF2-40B4-BE49-F238E27FC236}">
              <a16:creationId xmlns:a16="http://schemas.microsoft.com/office/drawing/2014/main" id="{E8E6198A-638E-4268-A2B1-721375D8618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a:extLst>
            <a:ext uri="{FF2B5EF4-FFF2-40B4-BE49-F238E27FC236}">
              <a16:creationId xmlns:a16="http://schemas.microsoft.com/office/drawing/2014/main" id="{2AD618AE-78B6-4F2F-8CA5-A4A4F8590A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DF8C3B50-BC52-47DA-B6C6-2B9DBB5683B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a:extLst>
            <a:ext uri="{FF2B5EF4-FFF2-40B4-BE49-F238E27FC236}">
              <a16:creationId xmlns:a16="http://schemas.microsoft.com/office/drawing/2014/main" id="{FEA23572-0CF1-4C13-8F35-B4949C02038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a:extLst>
            <a:ext uri="{FF2B5EF4-FFF2-40B4-BE49-F238E27FC236}">
              <a16:creationId xmlns:a16="http://schemas.microsoft.com/office/drawing/2014/main" id="{9EE33AF8-59C8-486B-AE90-2CD63BDE733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a:extLst>
            <a:ext uri="{FF2B5EF4-FFF2-40B4-BE49-F238E27FC236}">
              <a16:creationId xmlns:a16="http://schemas.microsoft.com/office/drawing/2014/main" id="{DAAE01C9-7F78-4D1F-AA4D-123E12274974}"/>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a:extLst>
            <a:ext uri="{FF2B5EF4-FFF2-40B4-BE49-F238E27FC236}">
              <a16:creationId xmlns:a16="http://schemas.microsoft.com/office/drawing/2014/main" id="{3BE3F503-5175-4BDD-929F-0CB6E5C7879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a:extLst>
            <a:ext uri="{FF2B5EF4-FFF2-40B4-BE49-F238E27FC236}">
              <a16:creationId xmlns:a16="http://schemas.microsoft.com/office/drawing/2014/main" id="{A0B59EF2-CCC2-4A52-9F85-6C2AEEC2E83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a:extLst>
            <a:ext uri="{FF2B5EF4-FFF2-40B4-BE49-F238E27FC236}">
              <a16:creationId xmlns:a16="http://schemas.microsoft.com/office/drawing/2014/main" id="{761951DE-52F7-43E2-BF6D-CB4E7888801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a:extLst>
            <a:ext uri="{FF2B5EF4-FFF2-40B4-BE49-F238E27FC236}">
              <a16:creationId xmlns:a16="http://schemas.microsoft.com/office/drawing/2014/main" id="{CF743BCA-DE44-4B65-9B64-F61F9E5F3701}"/>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a:extLst>
            <a:ext uri="{FF2B5EF4-FFF2-40B4-BE49-F238E27FC236}">
              <a16:creationId xmlns:a16="http://schemas.microsoft.com/office/drawing/2014/main" id="{1E4ABCEF-2C86-48BE-A353-E05212908F56}"/>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a:extLst>
            <a:ext uri="{FF2B5EF4-FFF2-40B4-BE49-F238E27FC236}">
              <a16:creationId xmlns:a16="http://schemas.microsoft.com/office/drawing/2014/main" id="{C103A055-0523-43E5-8F2E-FFCD090C56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a:extLst>
            <a:ext uri="{FF2B5EF4-FFF2-40B4-BE49-F238E27FC236}">
              <a16:creationId xmlns:a16="http://schemas.microsoft.com/office/drawing/2014/main" id="{0CBC6C32-0F17-4810-BBE0-4822D0ED7F2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a:extLst>
            <a:ext uri="{FF2B5EF4-FFF2-40B4-BE49-F238E27FC236}">
              <a16:creationId xmlns:a16="http://schemas.microsoft.com/office/drawing/2014/main" id="{22BF1795-CB4D-45DD-B67B-452BF34950F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8" name="直線コネクタ 497">
          <a:extLst>
            <a:ext uri="{FF2B5EF4-FFF2-40B4-BE49-F238E27FC236}">
              <a16:creationId xmlns:a16="http://schemas.microsoft.com/office/drawing/2014/main" id="{60170904-1268-4CB6-9EAF-3B114DE9CEDC}"/>
            </a:ext>
          </a:extLst>
        </xdr:cNvPr>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9" name="【一般廃棄物処理施設】&#10;一人当たり有形固定資産（償却資産）額最小値テキスト">
          <a:extLst>
            <a:ext uri="{FF2B5EF4-FFF2-40B4-BE49-F238E27FC236}">
              <a16:creationId xmlns:a16="http://schemas.microsoft.com/office/drawing/2014/main" id="{ECDEC0F9-66B6-45DF-81E5-37ECC4FE2EB4}"/>
            </a:ext>
          </a:extLst>
        </xdr:cNvPr>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00" name="直線コネクタ 499">
          <a:extLst>
            <a:ext uri="{FF2B5EF4-FFF2-40B4-BE49-F238E27FC236}">
              <a16:creationId xmlns:a16="http://schemas.microsoft.com/office/drawing/2014/main" id="{1C666DBF-042C-43E8-9277-568FF9ACFBBC}"/>
            </a:ext>
          </a:extLst>
        </xdr:cNvPr>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01" name="【一般廃棄物処理施設】&#10;一人当たり有形固定資産（償却資産）額最大値テキスト">
          <a:extLst>
            <a:ext uri="{FF2B5EF4-FFF2-40B4-BE49-F238E27FC236}">
              <a16:creationId xmlns:a16="http://schemas.microsoft.com/office/drawing/2014/main" id="{6EB37E3B-59CA-4006-BE16-FFABE6E3083D}"/>
            </a:ext>
          </a:extLst>
        </xdr:cNvPr>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02" name="直線コネクタ 501">
          <a:extLst>
            <a:ext uri="{FF2B5EF4-FFF2-40B4-BE49-F238E27FC236}">
              <a16:creationId xmlns:a16="http://schemas.microsoft.com/office/drawing/2014/main" id="{C84F9950-F899-4847-AFBA-343F28D205C9}"/>
            </a:ext>
          </a:extLst>
        </xdr:cNvPr>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03" name="【一般廃棄物処理施設】&#10;一人当たり有形固定資産（償却資産）額平均値テキスト">
          <a:extLst>
            <a:ext uri="{FF2B5EF4-FFF2-40B4-BE49-F238E27FC236}">
              <a16:creationId xmlns:a16="http://schemas.microsoft.com/office/drawing/2014/main" id="{F7A71463-8341-4C14-8AD7-62B475EBE0CF}"/>
            </a:ext>
          </a:extLst>
        </xdr:cNvPr>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04" name="フローチャート: 判断 503">
          <a:extLst>
            <a:ext uri="{FF2B5EF4-FFF2-40B4-BE49-F238E27FC236}">
              <a16:creationId xmlns:a16="http://schemas.microsoft.com/office/drawing/2014/main" id="{E5C9D43C-3AE7-43E6-B0C1-82C7013C6A07}"/>
            </a:ext>
          </a:extLst>
        </xdr:cNvPr>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05" name="フローチャート: 判断 504">
          <a:extLst>
            <a:ext uri="{FF2B5EF4-FFF2-40B4-BE49-F238E27FC236}">
              <a16:creationId xmlns:a16="http://schemas.microsoft.com/office/drawing/2014/main" id="{1C5F3A2D-3391-4BB8-BD2C-4C039168A2D8}"/>
            </a:ext>
          </a:extLst>
        </xdr:cNvPr>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124499</xdr:rowOff>
    </xdr:from>
    <xdr:ext cx="534377" cy="259045"/>
    <xdr:sp macro="" textlink="">
      <xdr:nvSpPr>
        <xdr:cNvPr id="506" name="n_1aveValue【一般廃棄物処理施設】&#10;一人当たり有形固定資産（償却資産）額">
          <a:extLst>
            <a:ext uri="{FF2B5EF4-FFF2-40B4-BE49-F238E27FC236}">
              <a16:creationId xmlns:a16="http://schemas.microsoft.com/office/drawing/2014/main" id="{6E33EBAC-5224-48C5-B58E-0D2D989E4AF6}"/>
            </a:ext>
          </a:extLst>
        </xdr:cNvPr>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47385</xdr:rowOff>
    </xdr:from>
    <xdr:to>
      <xdr:col>107</xdr:col>
      <xdr:colOff>101600</xdr:colOff>
      <xdr:row>38</xdr:row>
      <xdr:rowOff>148985</xdr:rowOff>
    </xdr:to>
    <xdr:sp macro="" textlink="">
      <xdr:nvSpPr>
        <xdr:cNvPr id="507" name="フローチャート: 判断 506">
          <a:extLst>
            <a:ext uri="{FF2B5EF4-FFF2-40B4-BE49-F238E27FC236}">
              <a16:creationId xmlns:a16="http://schemas.microsoft.com/office/drawing/2014/main" id="{B9DBB3DB-1D87-40B0-AB82-991E088C04EE}"/>
            </a:ext>
          </a:extLst>
        </xdr:cNvPr>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140112</xdr:rowOff>
    </xdr:from>
    <xdr:ext cx="534377" cy="259045"/>
    <xdr:sp macro="" textlink="">
      <xdr:nvSpPr>
        <xdr:cNvPr id="508" name="n_2aveValue【一般廃棄物処理施設】&#10;一人当たり有形固定資産（償却資産）額">
          <a:extLst>
            <a:ext uri="{FF2B5EF4-FFF2-40B4-BE49-F238E27FC236}">
              <a16:creationId xmlns:a16="http://schemas.microsoft.com/office/drawing/2014/main" id="{73D49EA2-DFBC-4DCE-A566-42119DE56562}"/>
            </a:ext>
          </a:extLst>
        </xdr:cNvPr>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125978</xdr:rowOff>
    </xdr:from>
    <xdr:to>
      <xdr:col>102</xdr:col>
      <xdr:colOff>165100</xdr:colOff>
      <xdr:row>39</xdr:row>
      <xdr:rowOff>56128</xdr:rowOff>
    </xdr:to>
    <xdr:sp macro="" textlink="">
      <xdr:nvSpPr>
        <xdr:cNvPr id="509" name="フローチャート: 判断 508">
          <a:extLst>
            <a:ext uri="{FF2B5EF4-FFF2-40B4-BE49-F238E27FC236}">
              <a16:creationId xmlns:a16="http://schemas.microsoft.com/office/drawing/2014/main" id="{521D942E-9468-4915-987B-92F5233CD6A2}"/>
            </a:ext>
          </a:extLst>
        </xdr:cNvPr>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47255</xdr:rowOff>
    </xdr:from>
    <xdr:ext cx="534377" cy="259045"/>
    <xdr:sp macro="" textlink="">
      <xdr:nvSpPr>
        <xdr:cNvPr id="510" name="n_3aveValue【一般廃棄物処理施設】&#10;一人当たり有形固定資産（償却資産）額">
          <a:extLst>
            <a:ext uri="{FF2B5EF4-FFF2-40B4-BE49-F238E27FC236}">
              <a16:creationId xmlns:a16="http://schemas.microsoft.com/office/drawing/2014/main" id="{3FC7695B-C8B1-41FF-AF28-7525B77E2242}"/>
            </a:ext>
          </a:extLst>
        </xdr:cNvPr>
        <xdr:cNvSpPr txBox="1"/>
      </xdr:nvSpPr>
      <xdr:spPr>
        <a:xfrm>
          <a:off x="19278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6FCFF462-F314-40C1-84D9-632B248368A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4FE1E1F-1E23-4CD2-8F38-0B88D69E7E4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42F3D990-981A-4CB7-9696-94F8DBC83B0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59183855-38EC-4CF1-8D32-E720BAED40D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18D768DD-A949-4855-A15E-01FC9790129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7986</xdr:rowOff>
    </xdr:from>
    <xdr:to>
      <xdr:col>112</xdr:col>
      <xdr:colOff>38100</xdr:colOff>
      <xdr:row>37</xdr:row>
      <xdr:rowOff>109586</xdr:rowOff>
    </xdr:to>
    <xdr:sp macro="" textlink="">
      <xdr:nvSpPr>
        <xdr:cNvPr id="516" name="楕円 515">
          <a:extLst>
            <a:ext uri="{FF2B5EF4-FFF2-40B4-BE49-F238E27FC236}">
              <a16:creationId xmlns:a16="http://schemas.microsoft.com/office/drawing/2014/main" id="{855C0C88-10FE-4E9E-8F5C-C35A76F71D98}"/>
            </a:ext>
          </a:extLst>
        </xdr:cNvPr>
        <xdr:cNvSpPr/>
      </xdr:nvSpPr>
      <xdr:spPr>
        <a:xfrm>
          <a:off x="21272500" y="635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17959</xdr:rowOff>
    </xdr:from>
    <xdr:to>
      <xdr:col>107</xdr:col>
      <xdr:colOff>101600</xdr:colOff>
      <xdr:row>37</xdr:row>
      <xdr:rowOff>119559</xdr:rowOff>
    </xdr:to>
    <xdr:sp macro="" textlink="">
      <xdr:nvSpPr>
        <xdr:cNvPr id="517" name="楕円 516">
          <a:extLst>
            <a:ext uri="{FF2B5EF4-FFF2-40B4-BE49-F238E27FC236}">
              <a16:creationId xmlns:a16="http://schemas.microsoft.com/office/drawing/2014/main" id="{A75AFE7A-9DF0-4BBA-838A-5C646B780F17}"/>
            </a:ext>
          </a:extLst>
        </xdr:cNvPr>
        <xdr:cNvSpPr/>
      </xdr:nvSpPr>
      <xdr:spPr>
        <a:xfrm>
          <a:off x="20383500" y="63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58786</xdr:rowOff>
    </xdr:from>
    <xdr:to>
      <xdr:col>111</xdr:col>
      <xdr:colOff>177800</xdr:colOff>
      <xdr:row>37</xdr:row>
      <xdr:rowOff>68759</xdr:rowOff>
    </xdr:to>
    <xdr:cxnSp macro="">
      <xdr:nvCxnSpPr>
        <xdr:cNvPr id="518" name="直線コネクタ 517">
          <a:extLst>
            <a:ext uri="{FF2B5EF4-FFF2-40B4-BE49-F238E27FC236}">
              <a16:creationId xmlns:a16="http://schemas.microsoft.com/office/drawing/2014/main" id="{2587D03C-4FA1-4A48-8ECF-3A3A0D8B28DD}"/>
            </a:ext>
          </a:extLst>
        </xdr:cNvPr>
        <xdr:cNvCxnSpPr/>
      </xdr:nvCxnSpPr>
      <xdr:spPr>
        <a:xfrm flipV="1">
          <a:off x="20434300" y="6402436"/>
          <a:ext cx="889000" cy="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27840</xdr:rowOff>
    </xdr:from>
    <xdr:to>
      <xdr:col>102</xdr:col>
      <xdr:colOff>165100</xdr:colOff>
      <xdr:row>37</xdr:row>
      <xdr:rowOff>129440</xdr:rowOff>
    </xdr:to>
    <xdr:sp macro="" textlink="">
      <xdr:nvSpPr>
        <xdr:cNvPr id="519" name="楕円 518">
          <a:extLst>
            <a:ext uri="{FF2B5EF4-FFF2-40B4-BE49-F238E27FC236}">
              <a16:creationId xmlns:a16="http://schemas.microsoft.com/office/drawing/2014/main" id="{11BB2293-CFB3-4DD2-8204-5FE8C209CB9A}"/>
            </a:ext>
          </a:extLst>
        </xdr:cNvPr>
        <xdr:cNvSpPr/>
      </xdr:nvSpPr>
      <xdr:spPr>
        <a:xfrm>
          <a:off x="19494500" y="63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68759</xdr:rowOff>
    </xdr:from>
    <xdr:to>
      <xdr:col>107</xdr:col>
      <xdr:colOff>50800</xdr:colOff>
      <xdr:row>37</xdr:row>
      <xdr:rowOff>78640</xdr:rowOff>
    </xdr:to>
    <xdr:cxnSp macro="">
      <xdr:nvCxnSpPr>
        <xdr:cNvPr id="520" name="直線コネクタ 519">
          <a:extLst>
            <a:ext uri="{FF2B5EF4-FFF2-40B4-BE49-F238E27FC236}">
              <a16:creationId xmlns:a16="http://schemas.microsoft.com/office/drawing/2014/main" id="{94DB9829-03CA-48A2-A7A8-6CE8D41F943D}"/>
            </a:ext>
          </a:extLst>
        </xdr:cNvPr>
        <xdr:cNvCxnSpPr/>
      </xdr:nvCxnSpPr>
      <xdr:spPr>
        <a:xfrm flipV="1">
          <a:off x="19545300" y="6412409"/>
          <a:ext cx="889000" cy="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126113</xdr:rowOff>
    </xdr:from>
    <xdr:ext cx="599010" cy="259045"/>
    <xdr:sp macro="" textlink="">
      <xdr:nvSpPr>
        <xdr:cNvPr id="521" name="n_1mainValue【一般廃棄物処理施設】&#10;一人当たり有形固定資産（償却資産）額">
          <a:extLst>
            <a:ext uri="{FF2B5EF4-FFF2-40B4-BE49-F238E27FC236}">
              <a16:creationId xmlns:a16="http://schemas.microsoft.com/office/drawing/2014/main" id="{89A829E0-1220-40E5-B800-C9341E7AFF30}"/>
            </a:ext>
          </a:extLst>
        </xdr:cNvPr>
        <xdr:cNvSpPr txBox="1"/>
      </xdr:nvSpPr>
      <xdr:spPr>
        <a:xfrm>
          <a:off x="21011095" y="612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136086</xdr:rowOff>
    </xdr:from>
    <xdr:ext cx="599010" cy="259045"/>
    <xdr:sp macro="" textlink="">
      <xdr:nvSpPr>
        <xdr:cNvPr id="522" name="n_2mainValue【一般廃棄物処理施設】&#10;一人当たり有形固定資産（償却資産）額">
          <a:extLst>
            <a:ext uri="{FF2B5EF4-FFF2-40B4-BE49-F238E27FC236}">
              <a16:creationId xmlns:a16="http://schemas.microsoft.com/office/drawing/2014/main" id="{0F38255D-DAAC-4290-97AA-7CF54A064EDD}"/>
            </a:ext>
          </a:extLst>
        </xdr:cNvPr>
        <xdr:cNvSpPr txBox="1"/>
      </xdr:nvSpPr>
      <xdr:spPr>
        <a:xfrm>
          <a:off x="20134795" y="61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145967</xdr:rowOff>
    </xdr:from>
    <xdr:ext cx="599010" cy="259045"/>
    <xdr:sp macro="" textlink="">
      <xdr:nvSpPr>
        <xdr:cNvPr id="523" name="n_3mainValue【一般廃棄物処理施設】&#10;一人当たり有形固定資産（償却資産）額">
          <a:extLst>
            <a:ext uri="{FF2B5EF4-FFF2-40B4-BE49-F238E27FC236}">
              <a16:creationId xmlns:a16="http://schemas.microsoft.com/office/drawing/2014/main" id="{0E108475-A8FB-43D5-81C5-AD9EF70CFF98}"/>
            </a:ext>
          </a:extLst>
        </xdr:cNvPr>
        <xdr:cNvSpPr txBox="1"/>
      </xdr:nvSpPr>
      <xdr:spPr>
        <a:xfrm>
          <a:off x="19245795" y="61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a:extLst>
            <a:ext uri="{FF2B5EF4-FFF2-40B4-BE49-F238E27FC236}">
              <a16:creationId xmlns:a16="http://schemas.microsoft.com/office/drawing/2014/main" id="{92C3B927-C399-4381-A09B-E395FB4EC32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a:extLst>
            <a:ext uri="{FF2B5EF4-FFF2-40B4-BE49-F238E27FC236}">
              <a16:creationId xmlns:a16="http://schemas.microsoft.com/office/drawing/2014/main" id="{8E4F41C5-4CC2-4ED4-8CC7-FBF38260E84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a:extLst>
            <a:ext uri="{FF2B5EF4-FFF2-40B4-BE49-F238E27FC236}">
              <a16:creationId xmlns:a16="http://schemas.microsoft.com/office/drawing/2014/main" id="{3D151390-A1BC-4EFE-AEE4-D1BD426B95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a:extLst>
            <a:ext uri="{FF2B5EF4-FFF2-40B4-BE49-F238E27FC236}">
              <a16:creationId xmlns:a16="http://schemas.microsoft.com/office/drawing/2014/main" id="{81F3114D-DF2D-44F1-9EB1-552388F90CB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a:extLst>
            <a:ext uri="{FF2B5EF4-FFF2-40B4-BE49-F238E27FC236}">
              <a16:creationId xmlns:a16="http://schemas.microsoft.com/office/drawing/2014/main" id="{725077EB-7578-4A89-87DE-BE59634304A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a:extLst>
            <a:ext uri="{FF2B5EF4-FFF2-40B4-BE49-F238E27FC236}">
              <a16:creationId xmlns:a16="http://schemas.microsoft.com/office/drawing/2014/main" id="{61ACDE8F-2280-4184-8DE2-CEF4CF1907E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a:extLst>
            <a:ext uri="{FF2B5EF4-FFF2-40B4-BE49-F238E27FC236}">
              <a16:creationId xmlns:a16="http://schemas.microsoft.com/office/drawing/2014/main" id="{CAC665B7-7F26-4E02-8479-D3661745B03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a:extLst>
            <a:ext uri="{FF2B5EF4-FFF2-40B4-BE49-F238E27FC236}">
              <a16:creationId xmlns:a16="http://schemas.microsoft.com/office/drawing/2014/main" id="{1E6639A0-08CD-46C8-BCDC-8657B83A892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a:extLst>
            <a:ext uri="{FF2B5EF4-FFF2-40B4-BE49-F238E27FC236}">
              <a16:creationId xmlns:a16="http://schemas.microsoft.com/office/drawing/2014/main" id="{E0F6B3C8-661F-462E-AEFA-2F7E3141893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a:extLst>
            <a:ext uri="{FF2B5EF4-FFF2-40B4-BE49-F238E27FC236}">
              <a16:creationId xmlns:a16="http://schemas.microsoft.com/office/drawing/2014/main" id="{DC5ED25F-F730-48DA-A187-6BCB891DBB5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a:extLst>
            <a:ext uri="{FF2B5EF4-FFF2-40B4-BE49-F238E27FC236}">
              <a16:creationId xmlns:a16="http://schemas.microsoft.com/office/drawing/2014/main" id="{34D1ADBC-8ADE-4AC1-A62B-26C6211E6B6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a:extLst>
            <a:ext uri="{FF2B5EF4-FFF2-40B4-BE49-F238E27FC236}">
              <a16:creationId xmlns:a16="http://schemas.microsoft.com/office/drawing/2014/main" id="{B444A93D-0119-41E0-AE6A-F45D88031D6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a:extLst>
            <a:ext uri="{FF2B5EF4-FFF2-40B4-BE49-F238E27FC236}">
              <a16:creationId xmlns:a16="http://schemas.microsoft.com/office/drawing/2014/main" id="{5537C3B9-5ED5-4713-B90E-80E845BF7E1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a:extLst>
            <a:ext uri="{FF2B5EF4-FFF2-40B4-BE49-F238E27FC236}">
              <a16:creationId xmlns:a16="http://schemas.microsoft.com/office/drawing/2014/main" id="{D9EBE35B-131F-423E-B101-92F51D2E28C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a:extLst>
            <a:ext uri="{FF2B5EF4-FFF2-40B4-BE49-F238E27FC236}">
              <a16:creationId xmlns:a16="http://schemas.microsoft.com/office/drawing/2014/main" id="{AE5A1B62-3BCF-4731-981A-8B7905A07A3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a:extLst>
            <a:ext uri="{FF2B5EF4-FFF2-40B4-BE49-F238E27FC236}">
              <a16:creationId xmlns:a16="http://schemas.microsoft.com/office/drawing/2014/main" id="{5E55B3D3-D315-4C19-9B56-D3F6E24C744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a:extLst>
            <a:ext uri="{FF2B5EF4-FFF2-40B4-BE49-F238E27FC236}">
              <a16:creationId xmlns:a16="http://schemas.microsoft.com/office/drawing/2014/main" id="{AF063CBE-802B-410E-9615-CD71FEFED91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a:extLst>
            <a:ext uri="{FF2B5EF4-FFF2-40B4-BE49-F238E27FC236}">
              <a16:creationId xmlns:a16="http://schemas.microsoft.com/office/drawing/2014/main" id="{56A91652-3C25-4E0C-B0FB-CF106615782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a:extLst>
            <a:ext uri="{FF2B5EF4-FFF2-40B4-BE49-F238E27FC236}">
              <a16:creationId xmlns:a16="http://schemas.microsoft.com/office/drawing/2014/main" id="{DB6B770A-3347-41FE-9647-14363FB7650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a:extLst>
            <a:ext uri="{FF2B5EF4-FFF2-40B4-BE49-F238E27FC236}">
              <a16:creationId xmlns:a16="http://schemas.microsoft.com/office/drawing/2014/main" id="{27455AE1-9636-4616-B449-C111A4967BC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a:extLst>
            <a:ext uri="{FF2B5EF4-FFF2-40B4-BE49-F238E27FC236}">
              <a16:creationId xmlns:a16="http://schemas.microsoft.com/office/drawing/2014/main" id="{E2CA4D02-343A-44FF-9C3C-72187651631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a:extLst>
            <a:ext uri="{FF2B5EF4-FFF2-40B4-BE49-F238E27FC236}">
              <a16:creationId xmlns:a16="http://schemas.microsoft.com/office/drawing/2014/main" id="{442D8265-E2FA-4E16-9D3A-2907B58AE058}"/>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a:extLst>
            <a:ext uri="{FF2B5EF4-FFF2-40B4-BE49-F238E27FC236}">
              <a16:creationId xmlns:a16="http://schemas.microsoft.com/office/drawing/2014/main" id="{25905FF9-980C-4E1E-9326-CC57E08FC31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AD7738A7-BE11-4AA3-BDD5-28D6F235CCA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a:extLst>
            <a:ext uri="{FF2B5EF4-FFF2-40B4-BE49-F238E27FC236}">
              <a16:creationId xmlns:a16="http://schemas.microsoft.com/office/drawing/2014/main" id="{68F1BEBF-C1FC-47A5-A0A2-B07F6970287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9" name="直線コネクタ 548">
          <a:extLst>
            <a:ext uri="{FF2B5EF4-FFF2-40B4-BE49-F238E27FC236}">
              <a16:creationId xmlns:a16="http://schemas.microsoft.com/office/drawing/2014/main" id="{0F6C7309-4210-4B2A-83EE-8CA9DC260A16}"/>
            </a:ext>
          </a:extLst>
        </xdr:cNvPr>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0" name="【保健センター・保健所】&#10;有形固定資産減価償却率最小値テキスト">
          <a:extLst>
            <a:ext uri="{FF2B5EF4-FFF2-40B4-BE49-F238E27FC236}">
              <a16:creationId xmlns:a16="http://schemas.microsoft.com/office/drawing/2014/main" id="{3E0B7826-7566-46F1-ADCB-F6249AA980A2}"/>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1" name="直線コネクタ 550">
          <a:extLst>
            <a:ext uri="{FF2B5EF4-FFF2-40B4-BE49-F238E27FC236}">
              <a16:creationId xmlns:a16="http://schemas.microsoft.com/office/drawing/2014/main" id="{482FB75F-C0B8-449A-A367-A5BDF017FFB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2" name="【保健センター・保健所】&#10;有形固定資産減価償却率最大値テキスト">
          <a:extLst>
            <a:ext uri="{FF2B5EF4-FFF2-40B4-BE49-F238E27FC236}">
              <a16:creationId xmlns:a16="http://schemas.microsoft.com/office/drawing/2014/main" id="{8BB7C1B8-B125-46CE-9160-7A0260F834F3}"/>
            </a:ext>
          </a:extLst>
        </xdr:cNvPr>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3" name="直線コネクタ 552">
          <a:extLst>
            <a:ext uri="{FF2B5EF4-FFF2-40B4-BE49-F238E27FC236}">
              <a16:creationId xmlns:a16="http://schemas.microsoft.com/office/drawing/2014/main" id="{7E8C0477-A7BC-43F2-9843-F83E601670B8}"/>
            </a:ext>
          </a:extLst>
        </xdr:cNvPr>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54" name="【保健センター・保健所】&#10;有形固定資産減価償却率平均値テキスト">
          <a:extLst>
            <a:ext uri="{FF2B5EF4-FFF2-40B4-BE49-F238E27FC236}">
              <a16:creationId xmlns:a16="http://schemas.microsoft.com/office/drawing/2014/main" id="{5D8F9AFB-D112-4C53-A537-4977EF9F7721}"/>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5" name="フローチャート: 判断 554">
          <a:extLst>
            <a:ext uri="{FF2B5EF4-FFF2-40B4-BE49-F238E27FC236}">
              <a16:creationId xmlns:a16="http://schemas.microsoft.com/office/drawing/2014/main" id="{B54CF0AB-87B3-48B6-96D4-AD075FA229D3}"/>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6" name="フローチャート: 判断 555">
          <a:extLst>
            <a:ext uri="{FF2B5EF4-FFF2-40B4-BE49-F238E27FC236}">
              <a16:creationId xmlns:a16="http://schemas.microsoft.com/office/drawing/2014/main" id="{E0FA366D-0595-491F-B43E-64071C945C35}"/>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2C360159-9723-4295-BDB9-547654846038}"/>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32476</xdr:rowOff>
    </xdr:from>
    <xdr:to>
      <xdr:col>76</xdr:col>
      <xdr:colOff>165100</xdr:colOff>
      <xdr:row>60</xdr:row>
      <xdr:rowOff>134076</xdr:rowOff>
    </xdr:to>
    <xdr:sp macro="" textlink="">
      <xdr:nvSpPr>
        <xdr:cNvPr id="558" name="フローチャート: 判断 557">
          <a:extLst>
            <a:ext uri="{FF2B5EF4-FFF2-40B4-BE49-F238E27FC236}">
              <a16:creationId xmlns:a16="http://schemas.microsoft.com/office/drawing/2014/main" id="{8D99F5E1-00D8-4226-AAA0-507CA4C52D02}"/>
            </a:ext>
          </a:extLst>
        </xdr:cNvPr>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125203</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113A648C-2301-47E1-AA2B-DF88D745FF43}"/>
            </a:ext>
          </a:extLst>
        </xdr:cNvPr>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68399</xdr:rowOff>
    </xdr:from>
    <xdr:to>
      <xdr:col>72</xdr:col>
      <xdr:colOff>38100</xdr:colOff>
      <xdr:row>60</xdr:row>
      <xdr:rowOff>169999</xdr:rowOff>
    </xdr:to>
    <xdr:sp macro="" textlink="">
      <xdr:nvSpPr>
        <xdr:cNvPr id="560" name="フローチャート: 判断 559">
          <a:extLst>
            <a:ext uri="{FF2B5EF4-FFF2-40B4-BE49-F238E27FC236}">
              <a16:creationId xmlns:a16="http://schemas.microsoft.com/office/drawing/2014/main" id="{86702FD5-874A-461B-9109-406231115CDC}"/>
            </a:ext>
          </a:extLst>
        </xdr:cNvPr>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161126</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3EE14329-7D10-4965-A3E0-6B5456A3E52C}"/>
            </a:ext>
          </a:extLst>
        </xdr:cNvPr>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3BBFABE5-CF62-4275-B263-A95A45F869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79A02665-714E-41C7-9F51-915831F873E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B4EB2B5-0EBD-4342-A0E5-11591BAC402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543CD585-14E0-4E81-900C-653E0088539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F0F778F8-CD90-4E4F-8CBC-E137F04AD8F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67" name="楕円 566">
          <a:extLst>
            <a:ext uri="{FF2B5EF4-FFF2-40B4-BE49-F238E27FC236}">
              <a16:creationId xmlns:a16="http://schemas.microsoft.com/office/drawing/2014/main" id="{F113BD28-87A1-4233-9F03-3F67C4BF17BE}"/>
            </a:ext>
          </a:extLst>
        </xdr:cNvPr>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27577</xdr:rowOff>
    </xdr:from>
    <xdr:to>
      <xdr:col>76</xdr:col>
      <xdr:colOff>165100</xdr:colOff>
      <xdr:row>60</xdr:row>
      <xdr:rowOff>129177</xdr:rowOff>
    </xdr:to>
    <xdr:sp macro="" textlink="">
      <xdr:nvSpPr>
        <xdr:cNvPr id="568" name="楕円 567">
          <a:extLst>
            <a:ext uri="{FF2B5EF4-FFF2-40B4-BE49-F238E27FC236}">
              <a16:creationId xmlns:a16="http://schemas.microsoft.com/office/drawing/2014/main" id="{0F963C8A-DB6C-4E96-859F-67B60116FD43}"/>
            </a:ext>
          </a:extLst>
        </xdr:cNvPr>
        <xdr:cNvSpPr/>
      </xdr:nvSpPr>
      <xdr:spPr>
        <a:xfrm>
          <a:off x="14541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78377</xdr:rowOff>
    </xdr:to>
    <xdr:cxnSp macro="">
      <xdr:nvCxnSpPr>
        <xdr:cNvPr id="569" name="直線コネクタ 568">
          <a:extLst>
            <a:ext uri="{FF2B5EF4-FFF2-40B4-BE49-F238E27FC236}">
              <a16:creationId xmlns:a16="http://schemas.microsoft.com/office/drawing/2014/main" id="{C9F361A3-4EFD-47A2-9E5B-AC0B45BBD33C}"/>
            </a:ext>
          </a:extLst>
        </xdr:cNvPr>
        <xdr:cNvCxnSpPr/>
      </xdr:nvCxnSpPr>
      <xdr:spPr>
        <a:xfrm flipV="1">
          <a:off x="14592300" y="103327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60234</xdr:rowOff>
    </xdr:from>
    <xdr:to>
      <xdr:col>72</xdr:col>
      <xdr:colOff>38100</xdr:colOff>
      <xdr:row>60</xdr:row>
      <xdr:rowOff>161834</xdr:rowOff>
    </xdr:to>
    <xdr:sp macro="" textlink="">
      <xdr:nvSpPr>
        <xdr:cNvPr id="570" name="楕円 569">
          <a:extLst>
            <a:ext uri="{FF2B5EF4-FFF2-40B4-BE49-F238E27FC236}">
              <a16:creationId xmlns:a16="http://schemas.microsoft.com/office/drawing/2014/main" id="{5FBC1AA4-E4CF-4992-9D74-072C20570D71}"/>
            </a:ext>
          </a:extLst>
        </xdr:cNvPr>
        <xdr:cNvSpPr/>
      </xdr:nvSpPr>
      <xdr:spPr>
        <a:xfrm>
          <a:off x="13652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78377</xdr:rowOff>
    </xdr:from>
    <xdr:to>
      <xdr:col>76</xdr:col>
      <xdr:colOff>114300</xdr:colOff>
      <xdr:row>60</xdr:row>
      <xdr:rowOff>111034</xdr:rowOff>
    </xdr:to>
    <xdr:cxnSp macro="">
      <xdr:nvCxnSpPr>
        <xdr:cNvPr id="571" name="直線コネクタ 570">
          <a:extLst>
            <a:ext uri="{FF2B5EF4-FFF2-40B4-BE49-F238E27FC236}">
              <a16:creationId xmlns:a16="http://schemas.microsoft.com/office/drawing/2014/main" id="{B582325D-D428-42B4-BAB0-D3484C9784D1}"/>
            </a:ext>
          </a:extLst>
        </xdr:cNvPr>
        <xdr:cNvCxnSpPr/>
      </xdr:nvCxnSpPr>
      <xdr:spPr>
        <a:xfrm flipV="1">
          <a:off x="13703300" y="1036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113047</xdr:rowOff>
    </xdr:from>
    <xdr:ext cx="405111" cy="259045"/>
    <xdr:sp macro="" textlink="">
      <xdr:nvSpPr>
        <xdr:cNvPr id="572" name="n_1mainValue【保健センター・保健所】&#10;有形固定資産減価償却率">
          <a:extLst>
            <a:ext uri="{FF2B5EF4-FFF2-40B4-BE49-F238E27FC236}">
              <a16:creationId xmlns:a16="http://schemas.microsoft.com/office/drawing/2014/main" id="{9E5A7946-3350-4AF9-B5B6-449614F03655}"/>
            </a:ext>
          </a:extLst>
        </xdr:cNvPr>
        <xdr:cNvSpPr txBox="1"/>
      </xdr:nvSpPr>
      <xdr:spPr>
        <a:xfrm>
          <a:off x="15266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145704</xdr:rowOff>
    </xdr:from>
    <xdr:ext cx="405111" cy="259045"/>
    <xdr:sp macro="" textlink="">
      <xdr:nvSpPr>
        <xdr:cNvPr id="573" name="n_2mainValue【保健センター・保健所】&#10;有形固定資産減価償却率">
          <a:extLst>
            <a:ext uri="{FF2B5EF4-FFF2-40B4-BE49-F238E27FC236}">
              <a16:creationId xmlns:a16="http://schemas.microsoft.com/office/drawing/2014/main" id="{C1E1C5F8-F39C-49A2-B031-EF37D259F41F}"/>
            </a:ext>
          </a:extLst>
        </xdr:cNvPr>
        <xdr:cNvSpPr txBox="1"/>
      </xdr:nvSpPr>
      <xdr:spPr>
        <a:xfrm>
          <a:off x="14389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6911</xdr:rowOff>
    </xdr:from>
    <xdr:ext cx="405111" cy="259045"/>
    <xdr:sp macro="" textlink="">
      <xdr:nvSpPr>
        <xdr:cNvPr id="574" name="n_3mainValue【保健センター・保健所】&#10;有形固定資産減価償却率">
          <a:extLst>
            <a:ext uri="{FF2B5EF4-FFF2-40B4-BE49-F238E27FC236}">
              <a16:creationId xmlns:a16="http://schemas.microsoft.com/office/drawing/2014/main" id="{65C2A25A-8F40-497C-91FC-E2FE1A7854B8}"/>
            </a:ext>
          </a:extLst>
        </xdr:cNvPr>
        <xdr:cNvSpPr txBox="1"/>
      </xdr:nvSpPr>
      <xdr:spPr>
        <a:xfrm>
          <a:off x="13500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D9F17BC0-87E7-4A94-91D9-3BD5CC33D6C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D053059E-2BF3-44CA-BEEA-D1893CD43CB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F057B030-F4DF-4FD2-8F4E-5293CB86FB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CD95FE9F-FC6E-4E1F-839E-EDF6B23670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FF2F420B-C063-4DE7-97B7-6341DAF1C8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99A33F83-BBB3-45FC-9940-7B4EFC58BED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00C73918-2D13-4DD0-BFA5-F8B0D782CB7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775DA3BB-1C00-42BF-BF81-D9DB9C62C54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A9983A62-66CB-480B-882D-E4E8959328A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F92DBE0F-B01E-47D4-8A48-B2BFE2E2C9A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8C385AB5-B231-4710-986F-992BD5DD78F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AAB22149-F88C-40FA-BF5F-DB96BF29DC5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8D56EA55-3022-493C-BAD0-C50637022FD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379A5C55-D1F7-4189-B426-04022BDA4B4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CF12CE50-E1E2-433E-B955-1CA0B80C6D8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9B6E1112-9D29-4331-82F8-376DD43D95E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ADEA052A-37C2-4484-9C73-FC60F1BE7B8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576A7586-4DEB-41F4-82F5-34EF28636EB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EA5EF7D5-1132-46DB-98FE-D025D5655CC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a:extLst>
            <a:ext uri="{FF2B5EF4-FFF2-40B4-BE49-F238E27FC236}">
              <a16:creationId xmlns:a16="http://schemas.microsoft.com/office/drawing/2014/main" id="{C893FDF5-02CF-4FB6-8097-46DC602DFB6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C2CCF513-95CD-4950-88E1-51CCC2E70B8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75AA4D16-4639-4355-A1A8-76CCA9F8B5E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20EEA184-26D5-424A-BED3-F700BD27250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8" name="直線コネクタ 597">
          <a:extLst>
            <a:ext uri="{FF2B5EF4-FFF2-40B4-BE49-F238E27FC236}">
              <a16:creationId xmlns:a16="http://schemas.microsoft.com/office/drawing/2014/main" id="{9CEB9CF2-C306-436D-99AF-E89DCAF6DC1F}"/>
            </a:ext>
          </a:extLst>
        </xdr:cNvPr>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74F98143-37FB-487D-9E1E-965136483B8D}"/>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00" name="直線コネクタ 599">
          <a:extLst>
            <a:ext uri="{FF2B5EF4-FFF2-40B4-BE49-F238E27FC236}">
              <a16:creationId xmlns:a16="http://schemas.microsoft.com/office/drawing/2014/main" id="{EFF45487-96DF-4E07-8AB1-4995B5528288}"/>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6F896DDD-8DE2-4302-83F3-7AD385C3C333}"/>
            </a:ext>
          </a:extLst>
        </xdr:cNvPr>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02" name="直線コネクタ 601">
          <a:extLst>
            <a:ext uri="{FF2B5EF4-FFF2-40B4-BE49-F238E27FC236}">
              <a16:creationId xmlns:a16="http://schemas.microsoft.com/office/drawing/2014/main" id="{75DBC588-F0C8-4FBA-B06C-9ADB0AEDA904}"/>
            </a:ext>
          </a:extLst>
        </xdr:cNvPr>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41633D3A-6CB8-4FCD-98E9-FF966457E804}"/>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フローチャート: 判断 603">
          <a:extLst>
            <a:ext uri="{FF2B5EF4-FFF2-40B4-BE49-F238E27FC236}">
              <a16:creationId xmlns:a16="http://schemas.microsoft.com/office/drawing/2014/main" id="{F410D4E7-27AB-4EEA-A5B0-617C8688048A}"/>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5" name="フローチャート: 判断 604">
          <a:extLst>
            <a:ext uri="{FF2B5EF4-FFF2-40B4-BE49-F238E27FC236}">
              <a16:creationId xmlns:a16="http://schemas.microsoft.com/office/drawing/2014/main" id="{B4BE287C-D2F7-4D33-852C-D6273B7E72D1}"/>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82567</xdr:rowOff>
    </xdr:from>
    <xdr:ext cx="469744" cy="259045"/>
    <xdr:sp macro="" textlink="">
      <xdr:nvSpPr>
        <xdr:cNvPr id="606" name="n_1aveValue【保健センター・保健所】&#10;一人当たり面積">
          <a:extLst>
            <a:ext uri="{FF2B5EF4-FFF2-40B4-BE49-F238E27FC236}">
              <a16:creationId xmlns:a16="http://schemas.microsoft.com/office/drawing/2014/main" id="{A81A0EA9-7AEF-4CE6-BF5E-BA523C94F68F}"/>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128270</xdr:rowOff>
    </xdr:from>
    <xdr:to>
      <xdr:col>107</xdr:col>
      <xdr:colOff>101600</xdr:colOff>
      <xdr:row>62</xdr:row>
      <xdr:rowOff>58420</xdr:rowOff>
    </xdr:to>
    <xdr:sp macro="" textlink="">
      <xdr:nvSpPr>
        <xdr:cNvPr id="607" name="フローチャート: 判断 606">
          <a:extLst>
            <a:ext uri="{FF2B5EF4-FFF2-40B4-BE49-F238E27FC236}">
              <a16:creationId xmlns:a16="http://schemas.microsoft.com/office/drawing/2014/main" id="{E62558E5-E6A2-4FED-AAC5-1FF20AA6F09B}"/>
            </a:ext>
          </a:extLst>
        </xdr:cNvPr>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74947</xdr:rowOff>
    </xdr:from>
    <xdr:ext cx="469744" cy="259045"/>
    <xdr:sp macro="" textlink="">
      <xdr:nvSpPr>
        <xdr:cNvPr id="608" name="n_2aveValue【保健センター・保健所】&#10;一人当たり面積">
          <a:extLst>
            <a:ext uri="{FF2B5EF4-FFF2-40B4-BE49-F238E27FC236}">
              <a16:creationId xmlns:a16="http://schemas.microsoft.com/office/drawing/2014/main" id="{8343C09F-C04E-48FD-8A68-BEA6748C072F}"/>
            </a:ext>
          </a:extLst>
        </xdr:cNvPr>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120650</xdr:rowOff>
    </xdr:from>
    <xdr:to>
      <xdr:col>102</xdr:col>
      <xdr:colOff>165100</xdr:colOff>
      <xdr:row>62</xdr:row>
      <xdr:rowOff>50800</xdr:rowOff>
    </xdr:to>
    <xdr:sp macro="" textlink="">
      <xdr:nvSpPr>
        <xdr:cNvPr id="609" name="フローチャート: 判断 608">
          <a:extLst>
            <a:ext uri="{FF2B5EF4-FFF2-40B4-BE49-F238E27FC236}">
              <a16:creationId xmlns:a16="http://schemas.microsoft.com/office/drawing/2014/main" id="{9E6807F9-94EA-4BB6-9A42-91A37F1D7536}"/>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67327</xdr:rowOff>
    </xdr:from>
    <xdr:ext cx="469744" cy="259045"/>
    <xdr:sp macro="" textlink="">
      <xdr:nvSpPr>
        <xdr:cNvPr id="610" name="n_3aveValue【保健センター・保健所】&#10;一人当たり面積">
          <a:extLst>
            <a:ext uri="{FF2B5EF4-FFF2-40B4-BE49-F238E27FC236}">
              <a16:creationId xmlns:a16="http://schemas.microsoft.com/office/drawing/2014/main" id="{E19DA480-9C97-4CC4-B020-50F4BA068A4A}"/>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72B0763-32F6-4A90-A85A-DCDDBDB932E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F4F02F41-0607-467E-9055-9E0DC184B8F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3076A22-0352-47BF-9AE2-08C29D44749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74DBFD1E-BB9F-4EC6-829F-9916AA53419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81F737B-85E8-480C-8BB0-B1B64D36F09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616" name="楕円 615">
          <a:extLst>
            <a:ext uri="{FF2B5EF4-FFF2-40B4-BE49-F238E27FC236}">
              <a16:creationId xmlns:a16="http://schemas.microsoft.com/office/drawing/2014/main" id="{7147A0AB-E238-4F61-8579-3F1AE3B0D34C}"/>
            </a:ext>
          </a:extLst>
        </xdr:cNvPr>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139700</xdr:rowOff>
    </xdr:from>
    <xdr:to>
      <xdr:col>107</xdr:col>
      <xdr:colOff>101600</xdr:colOff>
      <xdr:row>63</xdr:row>
      <xdr:rowOff>69850</xdr:rowOff>
    </xdr:to>
    <xdr:sp macro="" textlink="">
      <xdr:nvSpPr>
        <xdr:cNvPr id="617" name="楕円 616">
          <a:extLst>
            <a:ext uri="{FF2B5EF4-FFF2-40B4-BE49-F238E27FC236}">
              <a16:creationId xmlns:a16="http://schemas.microsoft.com/office/drawing/2014/main" id="{6F3886E0-45A8-4B88-87FB-9C71556214BF}"/>
            </a:ext>
          </a:extLst>
        </xdr:cNvPr>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618" name="直線コネクタ 617">
          <a:extLst>
            <a:ext uri="{FF2B5EF4-FFF2-40B4-BE49-F238E27FC236}">
              <a16:creationId xmlns:a16="http://schemas.microsoft.com/office/drawing/2014/main" id="{61F24DAF-5020-4C78-AB16-086FC0E5A85F}"/>
            </a:ext>
          </a:extLst>
        </xdr:cNvPr>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147320</xdr:rowOff>
    </xdr:from>
    <xdr:to>
      <xdr:col>102</xdr:col>
      <xdr:colOff>165100</xdr:colOff>
      <xdr:row>63</xdr:row>
      <xdr:rowOff>77470</xdr:rowOff>
    </xdr:to>
    <xdr:sp macro="" textlink="">
      <xdr:nvSpPr>
        <xdr:cNvPr id="619" name="楕円 618">
          <a:extLst>
            <a:ext uri="{FF2B5EF4-FFF2-40B4-BE49-F238E27FC236}">
              <a16:creationId xmlns:a16="http://schemas.microsoft.com/office/drawing/2014/main" id="{03500B8E-AAE9-4CE3-9854-F71505773DFF}"/>
            </a:ext>
          </a:extLst>
        </xdr:cNvPr>
        <xdr:cNvSpPr/>
      </xdr:nvSpPr>
      <xdr:spPr>
        <a:xfrm>
          <a:off x="19494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26670</xdr:rowOff>
    </xdr:to>
    <xdr:cxnSp macro="">
      <xdr:nvCxnSpPr>
        <xdr:cNvPr id="620" name="直線コネクタ 619">
          <a:extLst>
            <a:ext uri="{FF2B5EF4-FFF2-40B4-BE49-F238E27FC236}">
              <a16:creationId xmlns:a16="http://schemas.microsoft.com/office/drawing/2014/main" id="{2B7F79EA-E93D-41A1-8A4E-139C8EEEAC2A}"/>
            </a:ext>
          </a:extLst>
        </xdr:cNvPr>
        <xdr:cNvCxnSpPr/>
      </xdr:nvCxnSpPr>
      <xdr:spPr>
        <a:xfrm flipV="1">
          <a:off x="19545300" y="1082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621" name="n_1mainValue【保健センター・保健所】&#10;一人当たり面積">
          <a:extLst>
            <a:ext uri="{FF2B5EF4-FFF2-40B4-BE49-F238E27FC236}">
              <a16:creationId xmlns:a16="http://schemas.microsoft.com/office/drawing/2014/main" id="{5609B6AD-DF2C-457A-BD29-05F8B98EFAF7}"/>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622" name="n_2mainValue【保健センター・保健所】&#10;一人当たり面積">
          <a:extLst>
            <a:ext uri="{FF2B5EF4-FFF2-40B4-BE49-F238E27FC236}">
              <a16:creationId xmlns:a16="http://schemas.microsoft.com/office/drawing/2014/main" id="{C2D939B7-D0FA-43D7-B311-A7EE7E61C1D3}"/>
            </a:ext>
          </a:extLst>
        </xdr:cNvPr>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68597</xdr:rowOff>
    </xdr:from>
    <xdr:ext cx="469744" cy="259045"/>
    <xdr:sp macro="" textlink="">
      <xdr:nvSpPr>
        <xdr:cNvPr id="623" name="n_3mainValue【保健センター・保健所】&#10;一人当たり面積">
          <a:extLst>
            <a:ext uri="{FF2B5EF4-FFF2-40B4-BE49-F238E27FC236}">
              <a16:creationId xmlns:a16="http://schemas.microsoft.com/office/drawing/2014/main" id="{3798B58D-06CC-4FA4-B081-A1A0A0E2E8A6}"/>
            </a:ext>
          </a:extLst>
        </xdr:cNvPr>
        <xdr:cNvSpPr txBox="1"/>
      </xdr:nvSpPr>
      <xdr:spPr>
        <a:xfrm>
          <a:off x="19310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94104D34-8AC1-4DE2-A364-BC0B24D28F4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374E2CE5-9D18-4DA4-B835-76E0B91412F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FA95EE6B-7992-47F1-BCFD-0464CC0893C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5C7F6771-BE4B-4DC3-A0DF-53247F7D9AC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CAA7B2D2-02A7-4178-ACE7-F71A4405750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3E54E072-1538-488D-AF21-20B8BD84847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79672D50-CC97-49EA-879B-DF663D75BB2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3EB07882-7FE1-44C7-A704-2E6A56DFA08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18119324-951F-4EFF-B381-078F3F0A4B7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F64001C0-3C85-4C2B-94F5-30F22B7A459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67EFB33E-78F3-4F60-A2F1-4DF1181887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a:extLst>
            <a:ext uri="{FF2B5EF4-FFF2-40B4-BE49-F238E27FC236}">
              <a16:creationId xmlns:a16="http://schemas.microsoft.com/office/drawing/2014/main" id="{F31A5326-5535-4AC6-88A1-28002089EB2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8E2EA662-569E-4445-AA7D-FCA2852098D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CFC9B1A6-AA42-41E4-A74E-5D3928EC1D3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605AAF53-E99A-4762-B6C5-C495ABB385B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5E92EEB6-658E-4C62-B5A5-F9B3EA7CC6E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9FFD5211-2CC1-4C94-A262-FDCD47D77FC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DDEBB00-A5BE-4CB8-A6F4-BA9437645D6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FAF8E871-774F-45BA-96C7-3A0B6E5D6C2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318486B7-5E72-4ADE-B5EE-121D517191E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91A7C241-C76E-49D5-AD37-701394ACEB3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a:extLst>
            <a:ext uri="{FF2B5EF4-FFF2-40B4-BE49-F238E27FC236}">
              <a16:creationId xmlns:a16="http://schemas.microsoft.com/office/drawing/2014/main" id="{25A69838-4485-4FCC-9830-A75C14FA1FAE}"/>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49E40C27-6FB1-432D-B210-68AE60DEFC5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99BB27AE-2BB1-4E56-87DA-DD4027ACB4E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C65B802B-8C97-4151-A421-58D9258A5F9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49" name="直線コネクタ 648">
          <a:extLst>
            <a:ext uri="{FF2B5EF4-FFF2-40B4-BE49-F238E27FC236}">
              <a16:creationId xmlns:a16="http://schemas.microsoft.com/office/drawing/2014/main" id="{CEA7CADA-36B2-4D02-9040-F33A75610BD9}"/>
            </a:ext>
          </a:extLst>
        </xdr:cNvPr>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50" name="【消防施設】&#10;有形固定資産減価償却率最小値テキスト">
          <a:extLst>
            <a:ext uri="{FF2B5EF4-FFF2-40B4-BE49-F238E27FC236}">
              <a16:creationId xmlns:a16="http://schemas.microsoft.com/office/drawing/2014/main" id="{D09C0C0F-27E6-40A6-918F-A81CC53331B1}"/>
            </a:ext>
          </a:extLst>
        </xdr:cNvPr>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51" name="直線コネクタ 650">
          <a:extLst>
            <a:ext uri="{FF2B5EF4-FFF2-40B4-BE49-F238E27FC236}">
              <a16:creationId xmlns:a16="http://schemas.microsoft.com/office/drawing/2014/main" id="{84A19B2E-9D9F-4612-9FD3-5463E43F4506}"/>
            </a:ext>
          </a:extLst>
        </xdr:cNvPr>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2B3898AE-F0D8-46B6-BEC9-7EA43069FDF8}"/>
            </a:ext>
          </a:extLst>
        </xdr:cNvPr>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53" name="直線コネクタ 652">
          <a:extLst>
            <a:ext uri="{FF2B5EF4-FFF2-40B4-BE49-F238E27FC236}">
              <a16:creationId xmlns:a16="http://schemas.microsoft.com/office/drawing/2014/main" id="{98E1FFCF-9D06-48C1-8ED4-25C02720E4A4}"/>
            </a:ext>
          </a:extLst>
        </xdr:cNvPr>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88F3BFD5-2432-44DB-AF50-08AD40D4367F}"/>
            </a:ext>
          </a:extLst>
        </xdr:cNvPr>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55" name="フローチャート: 判断 654">
          <a:extLst>
            <a:ext uri="{FF2B5EF4-FFF2-40B4-BE49-F238E27FC236}">
              <a16:creationId xmlns:a16="http://schemas.microsoft.com/office/drawing/2014/main" id="{BA81E964-FB25-4E31-99E6-6EC8E6A485CD}"/>
            </a:ext>
          </a:extLst>
        </xdr:cNvPr>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56" name="フローチャート: 判断 655">
          <a:extLst>
            <a:ext uri="{FF2B5EF4-FFF2-40B4-BE49-F238E27FC236}">
              <a16:creationId xmlns:a16="http://schemas.microsoft.com/office/drawing/2014/main" id="{49C36148-B60C-449E-AD29-9408E0F3040E}"/>
            </a:ext>
          </a:extLst>
        </xdr:cNvPr>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145341</xdr:rowOff>
    </xdr:from>
    <xdr:ext cx="405111" cy="259045"/>
    <xdr:sp macro="" textlink="">
      <xdr:nvSpPr>
        <xdr:cNvPr id="657" name="n_1aveValue【消防施設】&#10;有形固定資産減価償却率">
          <a:extLst>
            <a:ext uri="{FF2B5EF4-FFF2-40B4-BE49-F238E27FC236}">
              <a16:creationId xmlns:a16="http://schemas.microsoft.com/office/drawing/2014/main" id="{9F439A7C-C108-4150-ACFB-256A23AE4516}"/>
            </a:ext>
          </a:extLst>
        </xdr:cNvPr>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70576</xdr:rowOff>
    </xdr:from>
    <xdr:to>
      <xdr:col>76</xdr:col>
      <xdr:colOff>165100</xdr:colOff>
      <xdr:row>82</xdr:row>
      <xdr:rowOff>726</xdr:rowOff>
    </xdr:to>
    <xdr:sp macro="" textlink="">
      <xdr:nvSpPr>
        <xdr:cNvPr id="658" name="フローチャート: 判断 657">
          <a:extLst>
            <a:ext uri="{FF2B5EF4-FFF2-40B4-BE49-F238E27FC236}">
              <a16:creationId xmlns:a16="http://schemas.microsoft.com/office/drawing/2014/main" id="{A1059960-8419-4773-9679-0B480BF77396}"/>
            </a:ext>
          </a:extLst>
        </xdr:cNvPr>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163303</xdr:rowOff>
    </xdr:from>
    <xdr:ext cx="405111" cy="259045"/>
    <xdr:sp macro="" textlink="">
      <xdr:nvSpPr>
        <xdr:cNvPr id="659" name="n_2aveValue【消防施設】&#10;有形固定資産減価償却率">
          <a:extLst>
            <a:ext uri="{FF2B5EF4-FFF2-40B4-BE49-F238E27FC236}">
              <a16:creationId xmlns:a16="http://schemas.microsoft.com/office/drawing/2014/main" id="{266280C2-EF4E-4EEB-BE1D-667D607EF6EF}"/>
            </a:ext>
          </a:extLst>
        </xdr:cNvPr>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64044</xdr:rowOff>
    </xdr:from>
    <xdr:to>
      <xdr:col>72</xdr:col>
      <xdr:colOff>38100</xdr:colOff>
      <xdr:row>80</xdr:row>
      <xdr:rowOff>165644</xdr:rowOff>
    </xdr:to>
    <xdr:sp macro="" textlink="">
      <xdr:nvSpPr>
        <xdr:cNvPr id="660" name="フローチャート: 判断 659">
          <a:extLst>
            <a:ext uri="{FF2B5EF4-FFF2-40B4-BE49-F238E27FC236}">
              <a16:creationId xmlns:a16="http://schemas.microsoft.com/office/drawing/2014/main" id="{071F6C05-41F6-4821-AD11-B99442214CCE}"/>
            </a:ext>
          </a:extLst>
        </xdr:cNvPr>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156771</xdr:rowOff>
    </xdr:from>
    <xdr:ext cx="405111" cy="259045"/>
    <xdr:sp macro="" textlink="">
      <xdr:nvSpPr>
        <xdr:cNvPr id="661" name="n_3aveValue【消防施設】&#10;有形固定資産減価償却率">
          <a:extLst>
            <a:ext uri="{FF2B5EF4-FFF2-40B4-BE49-F238E27FC236}">
              <a16:creationId xmlns:a16="http://schemas.microsoft.com/office/drawing/2014/main" id="{24CD9BB0-519D-49D3-8AF3-F43F25EB6B18}"/>
            </a:ext>
          </a:extLst>
        </xdr:cNvPr>
        <xdr:cNvSpPr txBox="1"/>
      </xdr:nvSpPr>
      <xdr:spPr>
        <a:xfrm>
          <a:off x="13500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C87540F-DA10-4C3D-9480-7613F9BD4BC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35BFD5C-462D-43E8-966A-4A12DBD5E19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756703A-15F4-4773-A62C-2B32B514C75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12078219-4A9A-4E19-AE48-F82D9AF2D98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F5AB0B1-E989-4A1E-9616-AF0054C9933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127726</xdr:rowOff>
    </xdr:from>
    <xdr:to>
      <xdr:col>81</xdr:col>
      <xdr:colOff>101600</xdr:colOff>
      <xdr:row>80</xdr:row>
      <xdr:rowOff>57876</xdr:rowOff>
    </xdr:to>
    <xdr:sp macro="" textlink="">
      <xdr:nvSpPr>
        <xdr:cNvPr id="667" name="楕円 666">
          <a:extLst>
            <a:ext uri="{FF2B5EF4-FFF2-40B4-BE49-F238E27FC236}">
              <a16:creationId xmlns:a16="http://schemas.microsoft.com/office/drawing/2014/main" id="{E7361082-2C7A-4027-8B93-44D9DBBA4294}"/>
            </a:ext>
          </a:extLst>
        </xdr:cNvPr>
        <xdr:cNvSpPr/>
      </xdr:nvSpPr>
      <xdr:spPr>
        <a:xfrm>
          <a:off x="15430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3629</xdr:rowOff>
    </xdr:from>
    <xdr:to>
      <xdr:col>76</xdr:col>
      <xdr:colOff>165100</xdr:colOff>
      <xdr:row>80</xdr:row>
      <xdr:rowOff>105229</xdr:rowOff>
    </xdr:to>
    <xdr:sp macro="" textlink="">
      <xdr:nvSpPr>
        <xdr:cNvPr id="668" name="楕円 667">
          <a:extLst>
            <a:ext uri="{FF2B5EF4-FFF2-40B4-BE49-F238E27FC236}">
              <a16:creationId xmlns:a16="http://schemas.microsoft.com/office/drawing/2014/main" id="{110822ED-49CF-4A05-A46C-76435F3E699E}"/>
            </a:ext>
          </a:extLst>
        </xdr:cNvPr>
        <xdr:cNvSpPr/>
      </xdr:nvSpPr>
      <xdr:spPr>
        <a:xfrm>
          <a:off x="14541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7076</xdr:rowOff>
    </xdr:from>
    <xdr:to>
      <xdr:col>81</xdr:col>
      <xdr:colOff>50800</xdr:colOff>
      <xdr:row>80</xdr:row>
      <xdr:rowOff>54429</xdr:rowOff>
    </xdr:to>
    <xdr:cxnSp macro="">
      <xdr:nvCxnSpPr>
        <xdr:cNvPr id="669" name="直線コネクタ 668">
          <a:extLst>
            <a:ext uri="{FF2B5EF4-FFF2-40B4-BE49-F238E27FC236}">
              <a16:creationId xmlns:a16="http://schemas.microsoft.com/office/drawing/2014/main" id="{9EDAAA3A-5E42-403F-8159-CFA9C939136C}"/>
            </a:ext>
          </a:extLst>
        </xdr:cNvPr>
        <xdr:cNvCxnSpPr/>
      </xdr:nvCxnSpPr>
      <xdr:spPr>
        <a:xfrm flipV="1">
          <a:off x="14592300" y="1372307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47716</xdr:rowOff>
    </xdr:from>
    <xdr:to>
      <xdr:col>72</xdr:col>
      <xdr:colOff>38100</xdr:colOff>
      <xdr:row>80</xdr:row>
      <xdr:rowOff>149316</xdr:rowOff>
    </xdr:to>
    <xdr:sp macro="" textlink="">
      <xdr:nvSpPr>
        <xdr:cNvPr id="670" name="楕円 669">
          <a:extLst>
            <a:ext uri="{FF2B5EF4-FFF2-40B4-BE49-F238E27FC236}">
              <a16:creationId xmlns:a16="http://schemas.microsoft.com/office/drawing/2014/main" id="{40483618-855A-4F5A-B022-4F8749A8F1F3}"/>
            </a:ext>
          </a:extLst>
        </xdr:cNvPr>
        <xdr:cNvSpPr/>
      </xdr:nvSpPr>
      <xdr:spPr>
        <a:xfrm>
          <a:off x="13652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54429</xdr:rowOff>
    </xdr:from>
    <xdr:to>
      <xdr:col>76</xdr:col>
      <xdr:colOff>114300</xdr:colOff>
      <xdr:row>80</xdr:row>
      <xdr:rowOff>98516</xdr:rowOff>
    </xdr:to>
    <xdr:cxnSp macro="">
      <xdr:nvCxnSpPr>
        <xdr:cNvPr id="671" name="直線コネクタ 670">
          <a:extLst>
            <a:ext uri="{FF2B5EF4-FFF2-40B4-BE49-F238E27FC236}">
              <a16:creationId xmlns:a16="http://schemas.microsoft.com/office/drawing/2014/main" id="{880BDCDF-5BAA-409A-B350-0D02C79677C0}"/>
            </a:ext>
          </a:extLst>
        </xdr:cNvPr>
        <xdr:cNvCxnSpPr/>
      </xdr:nvCxnSpPr>
      <xdr:spPr>
        <a:xfrm flipV="1">
          <a:off x="13703300" y="1377042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74403</xdr:rowOff>
    </xdr:from>
    <xdr:ext cx="405111" cy="259045"/>
    <xdr:sp macro="" textlink="">
      <xdr:nvSpPr>
        <xdr:cNvPr id="672" name="n_1mainValue【消防施設】&#10;有形固定資産減価償却率">
          <a:extLst>
            <a:ext uri="{FF2B5EF4-FFF2-40B4-BE49-F238E27FC236}">
              <a16:creationId xmlns:a16="http://schemas.microsoft.com/office/drawing/2014/main" id="{8D2CCE08-8B05-43D7-9E09-B45268415C7D}"/>
            </a:ext>
          </a:extLst>
        </xdr:cNvPr>
        <xdr:cNvSpPr txBox="1"/>
      </xdr:nvSpPr>
      <xdr:spPr>
        <a:xfrm>
          <a:off x="152660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121756</xdr:rowOff>
    </xdr:from>
    <xdr:ext cx="405111" cy="259045"/>
    <xdr:sp macro="" textlink="">
      <xdr:nvSpPr>
        <xdr:cNvPr id="673" name="n_2mainValue【消防施設】&#10;有形固定資産減価償却率">
          <a:extLst>
            <a:ext uri="{FF2B5EF4-FFF2-40B4-BE49-F238E27FC236}">
              <a16:creationId xmlns:a16="http://schemas.microsoft.com/office/drawing/2014/main" id="{B7A4CBCF-7B0A-4A57-B047-406F9811F179}"/>
            </a:ext>
          </a:extLst>
        </xdr:cNvPr>
        <xdr:cNvSpPr txBox="1"/>
      </xdr:nvSpPr>
      <xdr:spPr>
        <a:xfrm>
          <a:off x="14389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165843</xdr:rowOff>
    </xdr:from>
    <xdr:ext cx="405111" cy="259045"/>
    <xdr:sp macro="" textlink="">
      <xdr:nvSpPr>
        <xdr:cNvPr id="674" name="n_3mainValue【消防施設】&#10;有形固定資産減価償却率">
          <a:extLst>
            <a:ext uri="{FF2B5EF4-FFF2-40B4-BE49-F238E27FC236}">
              <a16:creationId xmlns:a16="http://schemas.microsoft.com/office/drawing/2014/main" id="{AFC97277-D6EC-444E-B1BA-C9BF1498A66E}"/>
            </a:ext>
          </a:extLst>
        </xdr:cNvPr>
        <xdr:cNvSpPr txBox="1"/>
      </xdr:nvSpPr>
      <xdr:spPr>
        <a:xfrm>
          <a:off x="135007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6831DA6A-B732-42E4-B941-528853BF9F4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A851DDB9-FE15-401A-B93D-D13BE6E2E7D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2D44566A-BF87-4C33-A271-6A1B3C4771A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31356BFC-0173-48E4-98CA-B9A3629D937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1C5BF431-E415-4743-AC7A-2DA499DF7B6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CE850B23-0A93-4EE1-AEDC-AC71B8F6807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26FCA898-BC12-40D4-AC3D-B18EB8DC4DA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EC5E3C0B-46C3-4BA6-9F16-CCC193E4423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9AC1F6AC-0616-47D8-9751-0491ED80007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705F5683-82DA-4DF5-84AA-7A7A2642D10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4BE427EB-EF33-453C-96F3-3C3974B4254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E53AA295-FA55-4939-BFC9-40C706873E0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62FF112D-D7BC-47B4-AFB1-5C7DAC5E6D1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0488019B-C39B-4412-AC2E-7F29782D0C9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F11BC91A-D96F-4B21-86D2-94A28F04F94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82BEB72C-B923-43CD-BC37-DE4ABE5C4E7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DFF2C769-B1D1-4E4E-9E8F-C34B4F1D9A3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E9E9674D-D07F-48E8-8BF5-37B78B25861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7CE2AD5E-951C-46E5-B39E-BE4669C885F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B0D7C1B3-5C9F-4E48-9786-9460296F8EF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CCC66523-8A7A-480E-A7E8-D412DDDBEF5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96" name="直線コネクタ 695">
          <a:extLst>
            <a:ext uri="{FF2B5EF4-FFF2-40B4-BE49-F238E27FC236}">
              <a16:creationId xmlns:a16="http://schemas.microsoft.com/office/drawing/2014/main" id="{BC09FA1E-20BB-4C7F-9DF4-775B4D5B5D14}"/>
            </a:ext>
          </a:extLst>
        </xdr:cNvPr>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7" name="【消防施設】&#10;一人当たり面積最小値テキスト">
          <a:extLst>
            <a:ext uri="{FF2B5EF4-FFF2-40B4-BE49-F238E27FC236}">
              <a16:creationId xmlns:a16="http://schemas.microsoft.com/office/drawing/2014/main" id="{70BBC944-5C66-43A7-A102-230E65680656}"/>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8" name="直線コネクタ 697">
          <a:extLst>
            <a:ext uri="{FF2B5EF4-FFF2-40B4-BE49-F238E27FC236}">
              <a16:creationId xmlns:a16="http://schemas.microsoft.com/office/drawing/2014/main" id="{1124DC16-402E-43CA-B626-6F5EAC1C7D9D}"/>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99" name="【消防施設】&#10;一人当たり面積最大値テキスト">
          <a:extLst>
            <a:ext uri="{FF2B5EF4-FFF2-40B4-BE49-F238E27FC236}">
              <a16:creationId xmlns:a16="http://schemas.microsoft.com/office/drawing/2014/main" id="{9B71259D-1EE7-4AF7-8634-58AEBF30D386}"/>
            </a:ext>
          </a:extLst>
        </xdr:cNvPr>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00" name="直線コネクタ 699">
          <a:extLst>
            <a:ext uri="{FF2B5EF4-FFF2-40B4-BE49-F238E27FC236}">
              <a16:creationId xmlns:a16="http://schemas.microsoft.com/office/drawing/2014/main" id="{F4AFD105-267E-4E51-82AC-95F8CFB86B28}"/>
            </a:ext>
          </a:extLst>
        </xdr:cNvPr>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1" name="【消防施設】&#10;一人当たり面積平均値テキスト">
          <a:extLst>
            <a:ext uri="{FF2B5EF4-FFF2-40B4-BE49-F238E27FC236}">
              <a16:creationId xmlns:a16="http://schemas.microsoft.com/office/drawing/2014/main" id="{CDD2CD0A-7237-4DF0-A5CB-AADCE6FE3AE2}"/>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a:extLst>
            <a:ext uri="{FF2B5EF4-FFF2-40B4-BE49-F238E27FC236}">
              <a16:creationId xmlns:a16="http://schemas.microsoft.com/office/drawing/2014/main" id="{6BE23BF6-FB8F-4951-9CA7-DD872E670565}"/>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03" name="フローチャート: 判断 702">
          <a:extLst>
            <a:ext uri="{FF2B5EF4-FFF2-40B4-BE49-F238E27FC236}">
              <a16:creationId xmlns:a16="http://schemas.microsoft.com/office/drawing/2014/main" id="{D15D55BC-8FCB-4A0C-80B0-DCFD7262FB07}"/>
            </a:ext>
          </a:extLst>
        </xdr:cNvPr>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132605</xdr:rowOff>
    </xdr:from>
    <xdr:ext cx="469744" cy="259045"/>
    <xdr:sp macro="" textlink="">
      <xdr:nvSpPr>
        <xdr:cNvPr id="704" name="n_1aveValue【消防施設】&#10;一人当たり面積">
          <a:extLst>
            <a:ext uri="{FF2B5EF4-FFF2-40B4-BE49-F238E27FC236}">
              <a16:creationId xmlns:a16="http://schemas.microsoft.com/office/drawing/2014/main" id="{C43F43D5-969F-479B-B82B-3FE6028FA34E}"/>
            </a:ext>
          </a:extLst>
        </xdr:cNvPr>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58165</xdr:rowOff>
    </xdr:from>
    <xdr:to>
      <xdr:col>107</xdr:col>
      <xdr:colOff>101600</xdr:colOff>
      <xdr:row>83</xdr:row>
      <xdr:rowOff>159765</xdr:rowOff>
    </xdr:to>
    <xdr:sp macro="" textlink="">
      <xdr:nvSpPr>
        <xdr:cNvPr id="705" name="フローチャート: 判断 704">
          <a:extLst>
            <a:ext uri="{FF2B5EF4-FFF2-40B4-BE49-F238E27FC236}">
              <a16:creationId xmlns:a16="http://schemas.microsoft.com/office/drawing/2014/main" id="{9605CA9E-804E-44BC-855F-3B1817FC11E0}"/>
            </a:ext>
          </a:extLst>
        </xdr:cNvPr>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150892</xdr:rowOff>
    </xdr:from>
    <xdr:ext cx="469744" cy="259045"/>
    <xdr:sp macro="" textlink="">
      <xdr:nvSpPr>
        <xdr:cNvPr id="706" name="n_2aveValue【消防施設】&#10;一人当たり面積">
          <a:extLst>
            <a:ext uri="{FF2B5EF4-FFF2-40B4-BE49-F238E27FC236}">
              <a16:creationId xmlns:a16="http://schemas.microsoft.com/office/drawing/2014/main" id="{235A0F45-F304-466D-BFD6-0D30CA27329B}"/>
            </a:ext>
          </a:extLst>
        </xdr:cNvPr>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90170</xdr:rowOff>
    </xdr:from>
    <xdr:to>
      <xdr:col>102</xdr:col>
      <xdr:colOff>165100</xdr:colOff>
      <xdr:row>84</xdr:row>
      <xdr:rowOff>20320</xdr:rowOff>
    </xdr:to>
    <xdr:sp macro="" textlink="">
      <xdr:nvSpPr>
        <xdr:cNvPr id="707" name="フローチャート: 判断 706">
          <a:extLst>
            <a:ext uri="{FF2B5EF4-FFF2-40B4-BE49-F238E27FC236}">
              <a16:creationId xmlns:a16="http://schemas.microsoft.com/office/drawing/2014/main" id="{F7EC0696-1E68-4912-9BC9-87CF9A85424D}"/>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11447</xdr:rowOff>
    </xdr:from>
    <xdr:ext cx="469744" cy="259045"/>
    <xdr:sp macro="" textlink="">
      <xdr:nvSpPr>
        <xdr:cNvPr id="708" name="n_3aveValue【消防施設】&#10;一人当たり面積">
          <a:extLst>
            <a:ext uri="{FF2B5EF4-FFF2-40B4-BE49-F238E27FC236}">
              <a16:creationId xmlns:a16="http://schemas.microsoft.com/office/drawing/2014/main" id="{DD43E565-276C-4C5B-8EFA-52B7D0F943F1}"/>
            </a:ext>
          </a:extLst>
        </xdr:cNvPr>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C698C282-D550-4E17-88E6-9DA0180B64B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1AC3879E-8642-4E73-8048-420B2D48792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4C7BF25E-4D7E-4685-8CDC-AD12161ECCF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374032EE-C280-45E1-A0A5-602A07D9264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473B20AA-B694-40DF-B22C-C373288E568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133604</xdr:rowOff>
    </xdr:from>
    <xdr:to>
      <xdr:col>112</xdr:col>
      <xdr:colOff>38100</xdr:colOff>
      <xdr:row>83</xdr:row>
      <xdr:rowOff>63754</xdr:rowOff>
    </xdr:to>
    <xdr:sp macro="" textlink="">
      <xdr:nvSpPr>
        <xdr:cNvPr id="714" name="楕円 713">
          <a:extLst>
            <a:ext uri="{FF2B5EF4-FFF2-40B4-BE49-F238E27FC236}">
              <a16:creationId xmlns:a16="http://schemas.microsoft.com/office/drawing/2014/main" id="{788194AA-610C-4237-A597-8AB82872E0C7}"/>
            </a:ext>
          </a:extLst>
        </xdr:cNvPr>
        <xdr:cNvSpPr/>
      </xdr:nvSpPr>
      <xdr:spPr>
        <a:xfrm>
          <a:off x="21272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10161</xdr:rowOff>
    </xdr:from>
    <xdr:to>
      <xdr:col>107</xdr:col>
      <xdr:colOff>101600</xdr:colOff>
      <xdr:row>82</xdr:row>
      <xdr:rowOff>111761</xdr:rowOff>
    </xdr:to>
    <xdr:sp macro="" textlink="">
      <xdr:nvSpPr>
        <xdr:cNvPr id="715" name="楕円 714">
          <a:extLst>
            <a:ext uri="{FF2B5EF4-FFF2-40B4-BE49-F238E27FC236}">
              <a16:creationId xmlns:a16="http://schemas.microsoft.com/office/drawing/2014/main" id="{301E371C-F1EF-4F35-BCDF-2DE99844A70C}"/>
            </a:ext>
          </a:extLst>
        </xdr:cNvPr>
        <xdr:cNvSpPr/>
      </xdr:nvSpPr>
      <xdr:spPr>
        <a:xfrm>
          <a:off x="2038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83</xdr:row>
      <xdr:rowOff>12954</xdr:rowOff>
    </xdr:to>
    <xdr:cxnSp macro="">
      <xdr:nvCxnSpPr>
        <xdr:cNvPr id="716" name="直線コネクタ 715">
          <a:extLst>
            <a:ext uri="{FF2B5EF4-FFF2-40B4-BE49-F238E27FC236}">
              <a16:creationId xmlns:a16="http://schemas.microsoft.com/office/drawing/2014/main" id="{048B1802-E9E6-4A62-8D1D-5BE3B56B77DA}"/>
            </a:ext>
          </a:extLst>
        </xdr:cNvPr>
        <xdr:cNvCxnSpPr/>
      </xdr:nvCxnSpPr>
      <xdr:spPr>
        <a:xfrm>
          <a:off x="20434300" y="14119861"/>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28448</xdr:rowOff>
    </xdr:from>
    <xdr:to>
      <xdr:col>102</xdr:col>
      <xdr:colOff>165100</xdr:colOff>
      <xdr:row>82</xdr:row>
      <xdr:rowOff>130048</xdr:rowOff>
    </xdr:to>
    <xdr:sp macro="" textlink="">
      <xdr:nvSpPr>
        <xdr:cNvPr id="717" name="楕円 716">
          <a:extLst>
            <a:ext uri="{FF2B5EF4-FFF2-40B4-BE49-F238E27FC236}">
              <a16:creationId xmlns:a16="http://schemas.microsoft.com/office/drawing/2014/main" id="{03A9429F-D69B-44DD-A470-5E211A796010}"/>
            </a:ext>
          </a:extLst>
        </xdr:cNvPr>
        <xdr:cNvSpPr/>
      </xdr:nvSpPr>
      <xdr:spPr>
        <a:xfrm>
          <a:off x="19494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60961</xdr:rowOff>
    </xdr:from>
    <xdr:to>
      <xdr:col>107</xdr:col>
      <xdr:colOff>50800</xdr:colOff>
      <xdr:row>82</xdr:row>
      <xdr:rowOff>79248</xdr:rowOff>
    </xdr:to>
    <xdr:cxnSp macro="">
      <xdr:nvCxnSpPr>
        <xdr:cNvPr id="718" name="直線コネクタ 717">
          <a:extLst>
            <a:ext uri="{FF2B5EF4-FFF2-40B4-BE49-F238E27FC236}">
              <a16:creationId xmlns:a16="http://schemas.microsoft.com/office/drawing/2014/main" id="{A6811A36-073C-4BA4-90CF-2296E6C7FDB1}"/>
            </a:ext>
          </a:extLst>
        </xdr:cNvPr>
        <xdr:cNvCxnSpPr/>
      </xdr:nvCxnSpPr>
      <xdr:spPr>
        <a:xfrm flipV="1">
          <a:off x="19545300" y="141198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80281</xdr:rowOff>
    </xdr:from>
    <xdr:ext cx="469744" cy="259045"/>
    <xdr:sp macro="" textlink="">
      <xdr:nvSpPr>
        <xdr:cNvPr id="719" name="n_1mainValue【消防施設】&#10;一人当たり面積">
          <a:extLst>
            <a:ext uri="{FF2B5EF4-FFF2-40B4-BE49-F238E27FC236}">
              <a16:creationId xmlns:a16="http://schemas.microsoft.com/office/drawing/2014/main" id="{84BE1E3A-5C2E-4E7B-8792-EFC72465B803}"/>
            </a:ext>
          </a:extLst>
        </xdr:cNvPr>
        <xdr:cNvSpPr txBox="1"/>
      </xdr:nvSpPr>
      <xdr:spPr>
        <a:xfrm>
          <a:off x="210757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720" name="n_2mainValue【消防施設】&#10;一人当たり面積">
          <a:extLst>
            <a:ext uri="{FF2B5EF4-FFF2-40B4-BE49-F238E27FC236}">
              <a16:creationId xmlns:a16="http://schemas.microsoft.com/office/drawing/2014/main" id="{C6733782-F836-4A15-9479-30336063EA3B}"/>
            </a:ext>
          </a:extLst>
        </xdr:cNvPr>
        <xdr:cNvSpPr txBox="1"/>
      </xdr:nvSpPr>
      <xdr:spPr>
        <a:xfrm>
          <a:off x="20199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146575</xdr:rowOff>
    </xdr:from>
    <xdr:ext cx="469744" cy="259045"/>
    <xdr:sp macro="" textlink="">
      <xdr:nvSpPr>
        <xdr:cNvPr id="721" name="n_3mainValue【消防施設】&#10;一人当たり面積">
          <a:extLst>
            <a:ext uri="{FF2B5EF4-FFF2-40B4-BE49-F238E27FC236}">
              <a16:creationId xmlns:a16="http://schemas.microsoft.com/office/drawing/2014/main" id="{701D57E3-43AC-4C3A-BA1F-E7A9E33B0E6B}"/>
            </a:ext>
          </a:extLst>
        </xdr:cNvPr>
        <xdr:cNvSpPr txBox="1"/>
      </xdr:nvSpPr>
      <xdr:spPr>
        <a:xfrm>
          <a:off x="193104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a:extLst>
            <a:ext uri="{FF2B5EF4-FFF2-40B4-BE49-F238E27FC236}">
              <a16:creationId xmlns:a16="http://schemas.microsoft.com/office/drawing/2014/main" id="{CB1FAFB1-A138-4EEA-BE87-95A81DBE624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a:extLst>
            <a:ext uri="{FF2B5EF4-FFF2-40B4-BE49-F238E27FC236}">
              <a16:creationId xmlns:a16="http://schemas.microsoft.com/office/drawing/2014/main" id="{25DDE10D-CB26-404F-A3EB-9A2B3C0133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a:extLst>
            <a:ext uri="{FF2B5EF4-FFF2-40B4-BE49-F238E27FC236}">
              <a16:creationId xmlns:a16="http://schemas.microsoft.com/office/drawing/2014/main" id="{5454AAFD-76A2-41E1-B107-E8E586038BA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a:extLst>
            <a:ext uri="{FF2B5EF4-FFF2-40B4-BE49-F238E27FC236}">
              <a16:creationId xmlns:a16="http://schemas.microsoft.com/office/drawing/2014/main" id="{42AA511E-D293-4A64-BCC7-4680AC3AFB5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a:extLst>
            <a:ext uri="{FF2B5EF4-FFF2-40B4-BE49-F238E27FC236}">
              <a16:creationId xmlns:a16="http://schemas.microsoft.com/office/drawing/2014/main" id="{C1A7C2BF-DF83-4FDC-9A64-B383AB168E7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a:extLst>
            <a:ext uri="{FF2B5EF4-FFF2-40B4-BE49-F238E27FC236}">
              <a16:creationId xmlns:a16="http://schemas.microsoft.com/office/drawing/2014/main" id="{4957D017-F116-4858-88E2-C62FE7AFDD7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a:extLst>
            <a:ext uri="{FF2B5EF4-FFF2-40B4-BE49-F238E27FC236}">
              <a16:creationId xmlns:a16="http://schemas.microsoft.com/office/drawing/2014/main" id="{1F161D11-0A08-45E5-B0BB-403B0F7156B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a:extLst>
            <a:ext uri="{FF2B5EF4-FFF2-40B4-BE49-F238E27FC236}">
              <a16:creationId xmlns:a16="http://schemas.microsoft.com/office/drawing/2014/main" id="{CB5F4B32-22EC-4EC2-807D-72A3C386BD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a:extLst>
            <a:ext uri="{FF2B5EF4-FFF2-40B4-BE49-F238E27FC236}">
              <a16:creationId xmlns:a16="http://schemas.microsoft.com/office/drawing/2014/main" id="{4CFAAC14-EF38-4584-85A9-2E0FDC5C121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a:extLst>
            <a:ext uri="{FF2B5EF4-FFF2-40B4-BE49-F238E27FC236}">
              <a16:creationId xmlns:a16="http://schemas.microsoft.com/office/drawing/2014/main" id="{C08E9E0D-DA53-4E2E-8416-9F62C1D1C13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a:extLst>
            <a:ext uri="{FF2B5EF4-FFF2-40B4-BE49-F238E27FC236}">
              <a16:creationId xmlns:a16="http://schemas.microsoft.com/office/drawing/2014/main" id="{2869102D-6305-416A-B410-75AB4D19F22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a:extLst>
            <a:ext uri="{FF2B5EF4-FFF2-40B4-BE49-F238E27FC236}">
              <a16:creationId xmlns:a16="http://schemas.microsoft.com/office/drawing/2014/main" id="{62156603-3B7F-44A6-B801-48A3CCDCAE3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a:extLst>
            <a:ext uri="{FF2B5EF4-FFF2-40B4-BE49-F238E27FC236}">
              <a16:creationId xmlns:a16="http://schemas.microsoft.com/office/drawing/2014/main" id="{938C798E-8A58-460C-B6CD-EDF591EFA92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a:extLst>
            <a:ext uri="{FF2B5EF4-FFF2-40B4-BE49-F238E27FC236}">
              <a16:creationId xmlns:a16="http://schemas.microsoft.com/office/drawing/2014/main" id="{4FA3787C-DA43-4A50-A76F-191B0AB6FD8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a:extLst>
            <a:ext uri="{FF2B5EF4-FFF2-40B4-BE49-F238E27FC236}">
              <a16:creationId xmlns:a16="http://schemas.microsoft.com/office/drawing/2014/main" id="{8702E47C-2F8F-4A17-B00E-7BB790AAEF2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a:extLst>
            <a:ext uri="{FF2B5EF4-FFF2-40B4-BE49-F238E27FC236}">
              <a16:creationId xmlns:a16="http://schemas.microsoft.com/office/drawing/2014/main" id="{C9ECAC1A-7E4B-49D4-9285-BFF3A5BD588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a:extLst>
            <a:ext uri="{FF2B5EF4-FFF2-40B4-BE49-F238E27FC236}">
              <a16:creationId xmlns:a16="http://schemas.microsoft.com/office/drawing/2014/main" id="{6848A2A6-4201-4068-83BB-DD43A474B4D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a:extLst>
            <a:ext uri="{FF2B5EF4-FFF2-40B4-BE49-F238E27FC236}">
              <a16:creationId xmlns:a16="http://schemas.microsoft.com/office/drawing/2014/main" id="{071E6754-92AE-40F6-AB95-4E44F7535DF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a:extLst>
            <a:ext uri="{FF2B5EF4-FFF2-40B4-BE49-F238E27FC236}">
              <a16:creationId xmlns:a16="http://schemas.microsoft.com/office/drawing/2014/main" id="{E59FA586-C10A-4944-AE44-A78EE70AB86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a:extLst>
            <a:ext uri="{FF2B5EF4-FFF2-40B4-BE49-F238E27FC236}">
              <a16:creationId xmlns:a16="http://schemas.microsoft.com/office/drawing/2014/main" id="{622C2F11-38BB-455C-801B-462C4A29601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a:extLst>
            <a:ext uri="{FF2B5EF4-FFF2-40B4-BE49-F238E27FC236}">
              <a16:creationId xmlns:a16="http://schemas.microsoft.com/office/drawing/2014/main" id="{DCE8D5FB-5F75-4C2A-AFEB-E6800CDD3DE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a:extLst>
            <a:ext uri="{FF2B5EF4-FFF2-40B4-BE49-F238E27FC236}">
              <a16:creationId xmlns:a16="http://schemas.microsoft.com/office/drawing/2014/main" id="{ADE2D0D6-1D55-4222-86B0-1916F9004C3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a:extLst>
            <a:ext uri="{FF2B5EF4-FFF2-40B4-BE49-F238E27FC236}">
              <a16:creationId xmlns:a16="http://schemas.microsoft.com/office/drawing/2014/main" id="{1B0111D2-B911-436A-A67F-122713A4D19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a:extLst>
            <a:ext uri="{FF2B5EF4-FFF2-40B4-BE49-F238E27FC236}">
              <a16:creationId xmlns:a16="http://schemas.microsoft.com/office/drawing/2014/main" id="{5D402E22-749F-4F8F-9B06-490B9EEFDC6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a:extLst>
            <a:ext uri="{FF2B5EF4-FFF2-40B4-BE49-F238E27FC236}">
              <a16:creationId xmlns:a16="http://schemas.microsoft.com/office/drawing/2014/main" id="{40B4D3F5-9100-4780-8E1E-75D6BEE857F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47" name="直線コネクタ 746">
          <a:extLst>
            <a:ext uri="{FF2B5EF4-FFF2-40B4-BE49-F238E27FC236}">
              <a16:creationId xmlns:a16="http://schemas.microsoft.com/office/drawing/2014/main" id="{6F9BDD10-B994-4043-A934-1D34CABC0860}"/>
            </a:ext>
          </a:extLst>
        </xdr:cNvPr>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48" name="【庁舎】&#10;有形固定資産減価償却率最小値テキスト">
          <a:extLst>
            <a:ext uri="{FF2B5EF4-FFF2-40B4-BE49-F238E27FC236}">
              <a16:creationId xmlns:a16="http://schemas.microsoft.com/office/drawing/2014/main" id="{FD9B0B55-6E49-4737-9CF7-8215E1D4CF86}"/>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a:extLst>
            <a:ext uri="{FF2B5EF4-FFF2-40B4-BE49-F238E27FC236}">
              <a16:creationId xmlns:a16="http://schemas.microsoft.com/office/drawing/2014/main" id="{37C3EC6F-C83D-448C-9694-1A5463EDCA5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50" name="【庁舎】&#10;有形固定資産減価償却率最大値テキスト">
          <a:extLst>
            <a:ext uri="{FF2B5EF4-FFF2-40B4-BE49-F238E27FC236}">
              <a16:creationId xmlns:a16="http://schemas.microsoft.com/office/drawing/2014/main" id="{30C8688E-1868-489E-92FC-A7B105BF28E4}"/>
            </a:ext>
          </a:extLst>
        </xdr:cNvPr>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51" name="直線コネクタ 750">
          <a:extLst>
            <a:ext uri="{FF2B5EF4-FFF2-40B4-BE49-F238E27FC236}">
              <a16:creationId xmlns:a16="http://schemas.microsoft.com/office/drawing/2014/main" id="{5CF3AB0E-2B2F-4EB9-80A0-A7DEC28595AF}"/>
            </a:ext>
          </a:extLst>
        </xdr:cNvPr>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52" name="【庁舎】&#10;有形固定資産減価償却率平均値テキスト">
          <a:extLst>
            <a:ext uri="{FF2B5EF4-FFF2-40B4-BE49-F238E27FC236}">
              <a16:creationId xmlns:a16="http://schemas.microsoft.com/office/drawing/2014/main" id="{6DF569B2-C9EF-4C9B-B619-83894181EE5B}"/>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53" name="フローチャート: 判断 752">
          <a:extLst>
            <a:ext uri="{FF2B5EF4-FFF2-40B4-BE49-F238E27FC236}">
              <a16:creationId xmlns:a16="http://schemas.microsoft.com/office/drawing/2014/main" id="{C5BE94D3-BCB5-4BFC-98E8-F13775811C55}"/>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54" name="フローチャート: 判断 753">
          <a:extLst>
            <a:ext uri="{FF2B5EF4-FFF2-40B4-BE49-F238E27FC236}">
              <a16:creationId xmlns:a16="http://schemas.microsoft.com/office/drawing/2014/main" id="{788A28C2-8DA2-4805-98EC-30920FA7EB0B}"/>
            </a:ext>
          </a:extLst>
        </xdr:cNvPr>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137721</xdr:rowOff>
    </xdr:from>
    <xdr:ext cx="405111" cy="259045"/>
    <xdr:sp macro="" textlink="">
      <xdr:nvSpPr>
        <xdr:cNvPr id="755" name="n_1aveValue【庁舎】&#10;有形固定資産減価償却率">
          <a:extLst>
            <a:ext uri="{FF2B5EF4-FFF2-40B4-BE49-F238E27FC236}">
              <a16:creationId xmlns:a16="http://schemas.microsoft.com/office/drawing/2014/main" id="{6911229B-6547-472C-94DA-F392801D47CA}"/>
            </a:ext>
          </a:extLst>
        </xdr:cNvPr>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64588</xdr:rowOff>
    </xdr:from>
    <xdr:to>
      <xdr:col>76</xdr:col>
      <xdr:colOff>165100</xdr:colOff>
      <xdr:row>104</xdr:row>
      <xdr:rowOff>166188</xdr:rowOff>
    </xdr:to>
    <xdr:sp macro="" textlink="">
      <xdr:nvSpPr>
        <xdr:cNvPr id="756" name="フローチャート: 判断 755">
          <a:extLst>
            <a:ext uri="{FF2B5EF4-FFF2-40B4-BE49-F238E27FC236}">
              <a16:creationId xmlns:a16="http://schemas.microsoft.com/office/drawing/2014/main" id="{E8F513EF-43B8-4189-8219-95C9944D94AB}"/>
            </a:ext>
          </a:extLst>
        </xdr:cNvPr>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157315</xdr:rowOff>
    </xdr:from>
    <xdr:ext cx="405111" cy="259045"/>
    <xdr:sp macro="" textlink="">
      <xdr:nvSpPr>
        <xdr:cNvPr id="757" name="n_2aveValue【庁舎】&#10;有形固定資産減価償却率">
          <a:extLst>
            <a:ext uri="{FF2B5EF4-FFF2-40B4-BE49-F238E27FC236}">
              <a16:creationId xmlns:a16="http://schemas.microsoft.com/office/drawing/2014/main" id="{BF1AE7DE-F75B-42D1-8A9E-6B453B98FF5E}"/>
            </a:ext>
          </a:extLst>
        </xdr:cNvPr>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170724</xdr:rowOff>
    </xdr:from>
    <xdr:to>
      <xdr:col>72</xdr:col>
      <xdr:colOff>38100</xdr:colOff>
      <xdr:row>104</xdr:row>
      <xdr:rowOff>100874</xdr:rowOff>
    </xdr:to>
    <xdr:sp macro="" textlink="">
      <xdr:nvSpPr>
        <xdr:cNvPr id="758" name="フローチャート: 判断 757">
          <a:extLst>
            <a:ext uri="{FF2B5EF4-FFF2-40B4-BE49-F238E27FC236}">
              <a16:creationId xmlns:a16="http://schemas.microsoft.com/office/drawing/2014/main" id="{2A370405-D5D1-400E-A794-12FAB701EB82}"/>
            </a:ext>
          </a:extLst>
        </xdr:cNvPr>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117401</xdr:rowOff>
    </xdr:from>
    <xdr:ext cx="405111" cy="259045"/>
    <xdr:sp macro="" textlink="">
      <xdr:nvSpPr>
        <xdr:cNvPr id="759" name="n_3aveValue【庁舎】&#10;有形固定資産減価償却率">
          <a:extLst>
            <a:ext uri="{FF2B5EF4-FFF2-40B4-BE49-F238E27FC236}">
              <a16:creationId xmlns:a16="http://schemas.microsoft.com/office/drawing/2014/main" id="{DB1371CF-5493-4AD5-8E3E-396B3F199EE0}"/>
            </a:ext>
          </a:extLst>
        </xdr:cNvPr>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98023977-6CAD-4729-8F70-F69F3AC4D8A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1E9A5E85-7976-4FFA-BA40-4D1A1E0224B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ED9CD11F-540E-4F45-8B7D-886BB34607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C765436E-BD26-44D7-A655-8D57D632F9E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3723FD24-838A-4DBD-ADE2-36BA87B0695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169092</xdr:rowOff>
    </xdr:from>
    <xdr:to>
      <xdr:col>81</xdr:col>
      <xdr:colOff>101600</xdr:colOff>
      <xdr:row>104</xdr:row>
      <xdr:rowOff>99242</xdr:rowOff>
    </xdr:to>
    <xdr:sp macro="" textlink="">
      <xdr:nvSpPr>
        <xdr:cNvPr id="765" name="楕円 764">
          <a:extLst>
            <a:ext uri="{FF2B5EF4-FFF2-40B4-BE49-F238E27FC236}">
              <a16:creationId xmlns:a16="http://schemas.microsoft.com/office/drawing/2014/main" id="{F67D38EA-4DBA-4E1F-A491-C817DDB3ED95}"/>
            </a:ext>
          </a:extLst>
        </xdr:cNvPr>
        <xdr:cNvSpPr/>
      </xdr:nvSpPr>
      <xdr:spPr>
        <a:xfrm>
          <a:off x="15430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18869</xdr:rowOff>
    </xdr:from>
    <xdr:to>
      <xdr:col>76</xdr:col>
      <xdr:colOff>165100</xdr:colOff>
      <xdr:row>104</xdr:row>
      <xdr:rowOff>120469</xdr:rowOff>
    </xdr:to>
    <xdr:sp macro="" textlink="">
      <xdr:nvSpPr>
        <xdr:cNvPr id="766" name="楕円 765">
          <a:extLst>
            <a:ext uri="{FF2B5EF4-FFF2-40B4-BE49-F238E27FC236}">
              <a16:creationId xmlns:a16="http://schemas.microsoft.com/office/drawing/2014/main" id="{01FB7946-9E79-4ED5-85F6-EB75252B0253}"/>
            </a:ext>
          </a:extLst>
        </xdr:cNvPr>
        <xdr:cNvSpPr/>
      </xdr:nvSpPr>
      <xdr:spPr>
        <a:xfrm>
          <a:off x="14541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48442</xdr:rowOff>
    </xdr:from>
    <xdr:to>
      <xdr:col>81</xdr:col>
      <xdr:colOff>50800</xdr:colOff>
      <xdr:row>104</xdr:row>
      <xdr:rowOff>69669</xdr:rowOff>
    </xdr:to>
    <xdr:cxnSp macro="">
      <xdr:nvCxnSpPr>
        <xdr:cNvPr id="767" name="直線コネクタ 766">
          <a:extLst>
            <a:ext uri="{FF2B5EF4-FFF2-40B4-BE49-F238E27FC236}">
              <a16:creationId xmlns:a16="http://schemas.microsoft.com/office/drawing/2014/main" id="{4D3810F7-EBB8-497D-AA24-02960C6C600B}"/>
            </a:ext>
          </a:extLst>
        </xdr:cNvPr>
        <xdr:cNvCxnSpPr/>
      </xdr:nvCxnSpPr>
      <xdr:spPr>
        <a:xfrm flipV="1">
          <a:off x="14592300" y="178792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768" name="楕円 767">
          <a:extLst>
            <a:ext uri="{FF2B5EF4-FFF2-40B4-BE49-F238E27FC236}">
              <a16:creationId xmlns:a16="http://schemas.microsoft.com/office/drawing/2014/main" id="{F6F72F70-50A3-4D2D-A452-B10C71A5577C}"/>
            </a:ext>
          </a:extLst>
        </xdr:cNvPr>
        <xdr:cNvSpPr/>
      </xdr:nvSpPr>
      <xdr:spPr>
        <a:xfrm>
          <a:off x="13652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69669</xdr:rowOff>
    </xdr:from>
    <xdr:to>
      <xdr:col>76</xdr:col>
      <xdr:colOff>114300</xdr:colOff>
      <xdr:row>104</xdr:row>
      <xdr:rowOff>102326</xdr:rowOff>
    </xdr:to>
    <xdr:cxnSp macro="">
      <xdr:nvCxnSpPr>
        <xdr:cNvPr id="769" name="直線コネクタ 768">
          <a:extLst>
            <a:ext uri="{FF2B5EF4-FFF2-40B4-BE49-F238E27FC236}">
              <a16:creationId xmlns:a16="http://schemas.microsoft.com/office/drawing/2014/main" id="{9DC61EAD-C886-4AB3-B468-F613E5508950}"/>
            </a:ext>
          </a:extLst>
        </xdr:cNvPr>
        <xdr:cNvCxnSpPr/>
      </xdr:nvCxnSpPr>
      <xdr:spPr>
        <a:xfrm flipV="1">
          <a:off x="13703300" y="179004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115769</xdr:rowOff>
    </xdr:from>
    <xdr:ext cx="405111" cy="259045"/>
    <xdr:sp macro="" textlink="">
      <xdr:nvSpPr>
        <xdr:cNvPr id="770" name="n_1mainValue【庁舎】&#10;有形固定資産減価償却率">
          <a:extLst>
            <a:ext uri="{FF2B5EF4-FFF2-40B4-BE49-F238E27FC236}">
              <a16:creationId xmlns:a16="http://schemas.microsoft.com/office/drawing/2014/main" id="{8151517A-CD62-4872-8B14-A23F1723AD13}"/>
            </a:ext>
          </a:extLst>
        </xdr:cNvPr>
        <xdr:cNvSpPr txBox="1"/>
      </xdr:nvSpPr>
      <xdr:spPr>
        <a:xfrm>
          <a:off x="15266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136996</xdr:rowOff>
    </xdr:from>
    <xdr:ext cx="405111" cy="259045"/>
    <xdr:sp macro="" textlink="">
      <xdr:nvSpPr>
        <xdr:cNvPr id="771" name="n_2mainValue【庁舎】&#10;有形固定資産減価償却率">
          <a:extLst>
            <a:ext uri="{FF2B5EF4-FFF2-40B4-BE49-F238E27FC236}">
              <a16:creationId xmlns:a16="http://schemas.microsoft.com/office/drawing/2014/main" id="{9AD156FF-4E4B-47DF-9517-690BB61A9867}"/>
            </a:ext>
          </a:extLst>
        </xdr:cNvPr>
        <xdr:cNvSpPr txBox="1"/>
      </xdr:nvSpPr>
      <xdr:spPr>
        <a:xfrm>
          <a:off x="14389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144253</xdr:rowOff>
    </xdr:from>
    <xdr:ext cx="405111" cy="259045"/>
    <xdr:sp macro="" textlink="">
      <xdr:nvSpPr>
        <xdr:cNvPr id="772" name="n_3mainValue【庁舎】&#10;有形固定資産減価償却率">
          <a:extLst>
            <a:ext uri="{FF2B5EF4-FFF2-40B4-BE49-F238E27FC236}">
              <a16:creationId xmlns:a16="http://schemas.microsoft.com/office/drawing/2014/main" id="{E0406D15-7BA7-4884-B19F-AD1A854E7132}"/>
            </a:ext>
          </a:extLst>
        </xdr:cNvPr>
        <xdr:cNvSpPr txBox="1"/>
      </xdr:nvSpPr>
      <xdr:spPr>
        <a:xfrm>
          <a:off x="13500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1254A03D-CF28-4751-B7A6-B48E63A763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8B5783B5-C12A-4F93-AEAA-866B9405B2B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8B0DA935-D945-466A-A67F-4498366923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00BA6C80-F55A-4460-A65E-B92F304ED27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C2E16292-3D0A-440A-8C65-6E861CB3315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1580269A-6236-4241-B21F-1EDCD30E8A0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865933CB-14D7-4CDD-8184-0C160F3ED27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D120101D-7C6D-4636-A546-54A58E88249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id="{AB7B6DCF-185D-4606-8220-DFD31C7AB0E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C6215951-28A1-489B-8A3E-8895F548101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a:extLst>
            <a:ext uri="{FF2B5EF4-FFF2-40B4-BE49-F238E27FC236}">
              <a16:creationId xmlns:a16="http://schemas.microsoft.com/office/drawing/2014/main" id="{C72E582E-0FC1-4CC8-ABFA-4E5AC5EBC86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a:extLst>
            <a:ext uri="{FF2B5EF4-FFF2-40B4-BE49-F238E27FC236}">
              <a16:creationId xmlns:a16="http://schemas.microsoft.com/office/drawing/2014/main" id="{661CAC71-6BCD-4D26-98BB-331753DF18C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a:extLst>
            <a:ext uri="{FF2B5EF4-FFF2-40B4-BE49-F238E27FC236}">
              <a16:creationId xmlns:a16="http://schemas.microsoft.com/office/drawing/2014/main" id="{80B3558A-B521-44CF-B1F4-E35CDDB4781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a:extLst>
            <a:ext uri="{FF2B5EF4-FFF2-40B4-BE49-F238E27FC236}">
              <a16:creationId xmlns:a16="http://schemas.microsoft.com/office/drawing/2014/main" id="{5B9A196B-42E1-40C4-868D-22C9F7A5414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a:extLst>
            <a:ext uri="{FF2B5EF4-FFF2-40B4-BE49-F238E27FC236}">
              <a16:creationId xmlns:a16="http://schemas.microsoft.com/office/drawing/2014/main" id="{3A6ECB26-B5AA-48DF-82A2-E366DDB1C26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a:extLst>
            <a:ext uri="{FF2B5EF4-FFF2-40B4-BE49-F238E27FC236}">
              <a16:creationId xmlns:a16="http://schemas.microsoft.com/office/drawing/2014/main" id="{4EEBB008-F03B-45BE-9D24-6DEFFA54533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a:extLst>
            <a:ext uri="{FF2B5EF4-FFF2-40B4-BE49-F238E27FC236}">
              <a16:creationId xmlns:a16="http://schemas.microsoft.com/office/drawing/2014/main" id="{CD42E0D3-81D0-4FE3-AF79-9820525F528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a:extLst>
            <a:ext uri="{FF2B5EF4-FFF2-40B4-BE49-F238E27FC236}">
              <a16:creationId xmlns:a16="http://schemas.microsoft.com/office/drawing/2014/main" id="{15D1C510-C0F4-4955-A44C-BE09C7017B0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a:extLst>
            <a:ext uri="{FF2B5EF4-FFF2-40B4-BE49-F238E27FC236}">
              <a16:creationId xmlns:a16="http://schemas.microsoft.com/office/drawing/2014/main" id="{15D08DF0-1210-432D-98BB-001C6D6B07F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a:extLst>
            <a:ext uri="{FF2B5EF4-FFF2-40B4-BE49-F238E27FC236}">
              <a16:creationId xmlns:a16="http://schemas.microsoft.com/office/drawing/2014/main" id="{33AC60C6-5F4B-4376-81F2-D85D6287B99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D7C801F3-8F1C-433E-8FFC-12B3F0A784C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56F98096-67A4-4F8E-B354-D2C47B94A3F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a:extLst>
            <a:ext uri="{FF2B5EF4-FFF2-40B4-BE49-F238E27FC236}">
              <a16:creationId xmlns:a16="http://schemas.microsoft.com/office/drawing/2014/main" id="{74C73291-8970-44B5-9D64-D71FB0E202B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96" name="直線コネクタ 795">
          <a:extLst>
            <a:ext uri="{FF2B5EF4-FFF2-40B4-BE49-F238E27FC236}">
              <a16:creationId xmlns:a16="http://schemas.microsoft.com/office/drawing/2014/main" id="{7AAB3786-5D9B-4092-BFC3-D896FE305B4D}"/>
            </a:ext>
          </a:extLst>
        </xdr:cNvPr>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97" name="【庁舎】&#10;一人当たり面積最小値テキスト">
          <a:extLst>
            <a:ext uri="{FF2B5EF4-FFF2-40B4-BE49-F238E27FC236}">
              <a16:creationId xmlns:a16="http://schemas.microsoft.com/office/drawing/2014/main" id="{1D5552E4-466B-453F-BE4B-2389C31EADAD}"/>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98" name="直線コネクタ 797">
          <a:extLst>
            <a:ext uri="{FF2B5EF4-FFF2-40B4-BE49-F238E27FC236}">
              <a16:creationId xmlns:a16="http://schemas.microsoft.com/office/drawing/2014/main" id="{D911FD30-1617-4F4F-9675-E63716245A08}"/>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99" name="【庁舎】&#10;一人当たり面積最大値テキスト">
          <a:extLst>
            <a:ext uri="{FF2B5EF4-FFF2-40B4-BE49-F238E27FC236}">
              <a16:creationId xmlns:a16="http://schemas.microsoft.com/office/drawing/2014/main" id="{19093062-6962-43D7-AE88-B74E77760FA2}"/>
            </a:ext>
          </a:extLst>
        </xdr:cNvPr>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00" name="直線コネクタ 799">
          <a:extLst>
            <a:ext uri="{FF2B5EF4-FFF2-40B4-BE49-F238E27FC236}">
              <a16:creationId xmlns:a16="http://schemas.microsoft.com/office/drawing/2014/main" id="{9297F96F-E292-43E5-8A45-34C1A6FE0571}"/>
            </a:ext>
          </a:extLst>
        </xdr:cNvPr>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01" name="【庁舎】&#10;一人当たり面積平均値テキスト">
          <a:extLst>
            <a:ext uri="{FF2B5EF4-FFF2-40B4-BE49-F238E27FC236}">
              <a16:creationId xmlns:a16="http://schemas.microsoft.com/office/drawing/2014/main" id="{2F861DEC-5A3B-405C-BB5E-58C0513D727A}"/>
            </a:ext>
          </a:extLst>
        </xdr:cNvPr>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02" name="フローチャート: 判断 801">
          <a:extLst>
            <a:ext uri="{FF2B5EF4-FFF2-40B4-BE49-F238E27FC236}">
              <a16:creationId xmlns:a16="http://schemas.microsoft.com/office/drawing/2014/main" id="{A86ECEE5-66FD-400E-9773-AD7D206F6289}"/>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03" name="フローチャート: 判断 802">
          <a:extLst>
            <a:ext uri="{FF2B5EF4-FFF2-40B4-BE49-F238E27FC236}">
              <a16:creationId xmlns:a16="http://schemas.microsoft.com/office/drawing/2014/main" id="{4915F90F-3AFF-4453-9F84-1E9906A38A89}"/>
            </a:ext>
          </a:extLst>
        </xdr:cNvPr>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32402</xdr:rowOff>
    </xdr:from>
    <xdr:ext cx="469744" cy="259045"/>
    <xdr:sp macro="" textlink="">
      <xdr:nvSpPr>
        <xdr:cNvPr id="804" name="n_1aveValue【庁舎】&#10;一人当たり面積">
          <a:extLst>
            <a:ext uri="{FF2B5EF4-FFF2-40B4-BE49-F238E27FC236}">
              <a16:creationId xmlns:a16="http://schemas.microsoft.com/office/drawing/2014/main" id="{D7F72AAE-8201-436C-AC45-B441BFA26A0C}"/>
            </a:ext>
          </a:extLst>
        </xdr:cNvPr>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42545</xdr:rowOff>
    </xdr:from>
    <xdr:to>
      <xdr:col>107</xdr:col>
      <xdr:colOff>101600</xdr:colOff>
      <xdr:row>105</xdr:row>
      <xdr:rowOff>144145</xdr:rowOff>
    </xdr:to>
    <xdr:sp macro="" textlink="">
      <xdr:nvSpPr>
        <xdr:cNvPr id="805" name="フローチャート: 判断 804">
          <a:extLst>
            <a:ext uri="{FF2B5EF4-FFF2-40B4-BE49-F238E27FC236}">
              <a16:creationId xmlns:a16="http://schemas.microsoft.com/office/drawing/2014/main" id="{A14B2DFF-2824-4DBE-AAA4-E0A0C24ACE62}"/>
            </a:ext>
          </a:extLst>
        </xdr:cNvPr>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135272</xdr:rowOff>
    </xdr:from>
    <xdr:ext cx="469744" cy="259045"/>
    <xdr:sp macro="" textlink="">
      <xdr:nvSpPr>
        <xdr:cNvPr id="806" name="n_2aveValue【庁舎】&#10;一人当たり面積">
          <a:extLst>
            <a:ext uri="{FF2B5EF4-FFF2-40B4-BE49-F238E27FC236}">
              <a16:creationId xmlns:a16="http://schemas.microsoft.com/office/drawing/2014/main" id="{7BDBA133-8D86-4EC4-AC65-9068F65F371C}"/>
            </a:ext>
          </a:extLst>
        </xdr:cNvPr>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6350</xdr:rowOff>
    </xdr:from>
    <xdr:to>
      <xdr:col>102</xdr:col>
      <xdr:colOff>165100</xdr:colOff>
      <xdr:row>106</xdr:row>
      <xdr:rowOff>107950</xdr:rowOff>
    </xdr:to>
    <xdr:sp macro="" textlink="">
      <xdr:nvSpPr>
        <xdr:cNvPr id="807" name="フローチャート: 判断 806">
          <a:extLst>
            <a:ext uri="{FF2B5EF4-FFF2-40B4-BE49-F238E27FC236}">
              <a16:creationId xmlns:a16="http://schemas.microsoft.com/office/drawing/2014/main" id="{0E997FD4-2893-4FD8-A7C3-77439ED7A547}"/>
            </a:ext>
          </a:extLst>
        </xdr:cNvPr>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99077</xdr:rowOff>
    </xdr:from>
    <xdr:ext cx="469744" cy="259045"/>
    <xdr:sp macro="" textlink="">
      <xdr:nvSpPr>
        <xdr:cNvPr id="808" name="n_3aveValue【庁舎】&#10;一人当たり面積">
          <a:extLst>
            <a:ext uri="{FF2B5EF4-FFF2-40B4-BE49-F238E27FC236}">
              <a16:creationId xmlns:a16="http://schemas.microsoft.com/office/drawing/2014/main" id="{AF38A145-EF58-4304-A4CA-66D4FA1B37F4}"/>
            </a:ext>
          </a:extLst>
        </xdr:cNvPr>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CA13DE3E-D8A5-4C56-A6B0-107EBAF820D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CD731628-7B78-49B7-A946-698EF4DF68D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9C7D9840-8DE8-4B2F-9EC2-C6BC2FF1318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A357715D-0177-40FD-A923-EB76C1398EC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12A85FA0-CB51-4D74-BB80-316DBA73E45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29211</xdr:rowOff>
    </xdr:from>
    <xdr:to>
      <xdr:col>112</xdr:col>
      <xdr:colOff>38100</xdr:colOff>
      <xdr:row>103</xdr:row>
      <xdr:rowOff>130811</xdr:rowOff>
    </xdr:to>
    <xdr:sp macro="" textlink="">
      <xdr:nvSpPr>
        <xdr:cNvPr id="814" name="楕円 813">
          <a:extLst>
            <a:ext uri="{FF2B5EF4-FFF2-40B4-BE49-F238E27FC236}">
              <a16:creationId xmlns:a16="http://schemas.microsoft.com/office/drawing/2014/main" id="{929A9BFF-3B46-4150-AB26-217F1B4D2A05}"/>
            </a:ext>
          </a:extLst>
        </xdr:cNvPr>
        <xdr:cNvSpPr/>
      </xdr:nvSpPr>
      <xdr:spPr>
        <a:xfrm>
          <a:off x="21272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149225</xdr:rowOff>
    </xdr:from>
    <xdr:to>
      <xdr:col>107</xdr:col>
      <xdr:colOff>101600</xdr:colOff>
      <xdr:row>105</xdr:row>
      <xdr:rowOff>79375</xdr:rowOff>
    </xdr:to>
    <xdr:sp macro="" textlink="">
      <xdr:nvSpPr>
        <xdr:cNvPr id="815" name="楕円 814">
          <a:extLst>
            <a:ext uri="{FF2B5EF4-FFF2-40B4-BE49-F238E27FC236}">
              <a16:creationId xmlns:a16="http://schemas.microsoft.com/office/drawing/2014/main" id="{B6CD130D-D20E-425D-B036-442AB7377627}"/>
            </a:ext>
          </a:extLst>
        </xdr:cNvPr>
        <xdr:cNvSpPr/>
      </xdr:nvSpPr>
      <xdr:spPr>
        <a:xfrm>
          <a:off x="20383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80011</xdr:rowOff>
    </xdr:from>
    <xdr:to>
      <xdr:col>111</xdr:col>
      <xdr:colOff>177800</xdr:colOff>
      <xdr:row>105</xdr:row>
      <xdr:rowOff>28575</xdr:rowOff>
    </xdr:to>
    <xdr:cxnSp macro="">
      <xdr:nvCxnSpPr>
        <xdr:cNvPr id="816" name="直線コネクタ 815">
          <a:extLst>
            <a:ext uri="{FF2B5EF4-FFF2-40B4-BE49-F238E27FC236}">
              <a16:creationId xmlns:a16="http://schemas.microsoft.com/office/drawing/2014/main" id="{68020496-4CAA-4D19-9B6E-B4629FDD0E68}"/>
            </a:ext>
          </a:extLst>
        </xdr:cNvPr>
        <xdr:cNvCxnSpPr/>
      </xdr:nvCxnSpPr>
      <xdr:spPr>
        <a:xfrm flipV="1">
          <a:off x="20434300" y="17739361"/>
          <a:ext cx="889000" cy="2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158750</xdr:rowOff>
    </xdr:from>
    <xdr:to>
      <xdr:col>102</xdr:col>
      <xdr:colOff>165100</xdr:colOff>
      <xdr:row>105</xdr:row>
      <xdr:rowOff>88900</xdr:rowOff>
    </xdr:to>
    <xdr:sp macro="" textlink="">
      <xdr:nvSpPr>
        <xdr:cNvPr id="817" name="楕円 816">
          <a:extLst>
            <a:ext uri="{FF2B5EF4-FFF2-40B4-BE49-F238E27FC236}">
              <a16:creationId xmlns:a16="http://schemas.microsoft.com/office/drawing/2014/main" id="{055F8206-3F9F-418E-9CB6-59575B5E75FD}"/>
            </a:ext>
          </a:extLst>
        </xdr:cNvPr>
        <xdr:cNvSpPr/>
      </xdr:nvSpPr>
      <xdr:spPr>
        <a:xfrm>
          <a:off x="19494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28575</xdr:rowOff>
    </xdr:from>
    <xdr:to>
      <xdr:col>107</xdr:col>
      <xdr:colOff>50800</xdr:colOff>
      <xdr:row>105</xdr:row>
      <xdr:rowOff>38100</xdr:rowOff>
    </xdr:to>
    <xdr:cxnSp macro="">
      <xdr:nvCxnSpPr>
        <xdr:cNvPr id="818" name="直線コネクタ 817">
          <a:extLst>
            <a:ext uri="{FF2B5EF4-FFF2-40B4-BE49-F238E27FC236}">
              <a16:creationId xmlns:a16="http://schemas.microsoft.com/office/drawing/2014/main" id="{715B9319-2F23-43D4-9A62-98607414A14A}"/>
            </a:ext>
          </a:extLst>
        </xdr:cNvPr>
        <xdr:cNvCxnSpPr/>
      </xdr:nvCxnSpPr>
      <xdr:spPr>
        <a:xfrm flipV="1">
          <a:off x="19545300" y="18030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147338</xdr:rowOff>
    </xdr:from>
    <xdr:ext cx="469744" cy="259045"/>
    <xdr:sp macro="" textlink="">
      <xdr:nvSpPr>
        <xdr:cNvPr id="819" name="n_1mainValue【庁舎】&#10;一人当たり面積">
          <a:extLst>
            <a:ext uri="{FF2B5EF4-FFF2-40B4-BE49-F238E27FC236}">
              <a16:creationId xmlns:a16="http://schemas.microsoft.com/office/drawing/2014/main" id="{7E7F1A93-574F-4DE3-BCEE-4AE97B5989E5}"/>
            </a:ext>
          </a:extLst>
        </xdr:cNvPr>
        <xdr:cNvSpPr txBox="1"/>
      </xdr:nvSpPr>
      <xdr:spPr>
        <a:xfrm>
          <a:off x="21075727" y="1746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95902</xdr:rowOff>
    </xdr:from>
    <xdr:ext cx="469744" cy="259045"/>
    <xdr:sp macro="" textlink="">
      <xdr:nvSpPr>
        <xdr:cNvPr id="820" name="n_2mainValue【庁舎】&#10;一人当たり面積">
          <a:extLst>
            <a:ext uri="{FF2B5EF4-FFF2-40B4-BE49-F238E27FC236}">
              <a16:creationId xmlns:a16="http://schemas.microsoft.com/office/drawing/2014/main" id="{4E6ABE9C-8D74-44F6-91ED-2829B7C12929}"/>
            </a:ext>
          </a:extLst>
        </xdr:cNvPr>
        <xdr:cNvSpPr txBox="1"/>
      </xdr:nvSpPr>
      <xdr:spPr>
        <a:xfrm>
          <a:off x="20199427" y="177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105427</xdr:rowOff>
    </xdr:from>
    <xdr:ext cx="469744" cy="259045"/>
    <xdr:sp macro="" textlink="">
      <xdr:nvSpPr>
        <xdr:cNvPr id="821" name="n_3mainValue【庁舎】&#10;一人当たり面積">
          <a:extLst>
            <a:ext uri="{FF2B5EF4-FFF2-40B4-BE49-F238E27FC236}">
              <a16:creationId xmlns:a16="http://schemas.microsoft.com/office/drawing/2014/main" id="{99F20B96-53FF-44C1-B1DF-6CEF371E638A}"/>
            </a:ext>
          </a:extLst>
        </xdr:cNvPr>
        <xdr:cNvSpPr txBox="1"/>
      </xdr:nvSpPr>
      <xdr:spPr>
        <a:xfrm>
          <a:off x="19310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8D1A9203-9E37-4E77-9560-E9D68E110A6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2FBC87B4-840B-4990-9FBA-18946CD730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BD655A10-FFEF-4CA5-A713-21A31FE883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　平成２９年度に該当数値のある１６施設類型のうち１１類型において、類似団体平均値を上回っている。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　特に、福祉施設の有形固定資産減価償却率については類似団体平均値を大きく上回っているが、これは該当施設数が少ないうえ、どの施設も減価償却が進んでいることが要因であり、今後も利用状況、維持管理経費、老朽化の度合いなどを総合的に判断し、施設の長寿命化や除却等の検討を進める必要がある。</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　その他の類型数値については類似団体平均値と大差はないが、引き続き効率的・効果的な公共施設のマネジメントに努めていく。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81</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82</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83</v>
      </c>
      <c r="C3" s="440"/>
      <c r="D3" s="440"/>
      <c r="E3" s="441"/>
      <c r="F3" s="441"/>
      <c r="G3" s="441"/>
      <c r="H3" s="441"/>
      <c r="I3" s="441"/>
      <c r="J3" s="441"/>
      <c r="K3" s="441"/>
      <c r="L3" s="441" t="s">
        <v>84</v>
      </c>
      <c r="M3" s="441"/>
      <c r="N3" s="441"/>
      <c r="O3" s="441"/>
      <c r="P3" s="441"/>
      <c r="Q3" s="441"/>
      <c r="R3" s="448"/>
      <c r="S3" s="448"/>
      <c r="T3" s="448"/>
      <c r="U3" s="448"/>
      <c r="V3" s="449"/>
      <c r="W3" s="423" t="s">
        <v>85</v>
      </c>
      <c r="X3" s="424"/>
      <c r="Y3" s="424"/>
      <c r="Z3" s="424"/>
      <c r="AA3" s="424"/>
      <c r="AB3" s="440"/>
      <c r="AC3" s="448" t="s">
        <v>86</v>
      </c>
      <c r="AD3" s="424"/>
      <c r="AE3" s="424"/>
      <c r="AF3" s="424"/>
      <c r="AG3" s="424"/>
      <c r="AH3" s="424"/>
      <c r="AI3" s="424"/>
      <c r="AJ3" s="424"/>
      <c r="AK3" s="424"/>
      <c r="AL3" s="425"/>
      <c r="AM3" s="423" t="s">
        <v>87</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88</v>
      </c>
      <c r="BO3" s="424"/>
      <c r="BP3" s="424"/>
      <c r="BQ3" s="424"/>
      <c r="BR3" s="424"/>
      <c r="BS3" s="424"/>
      <c r="BT3" s="424"/>
      <c r="BU3" s="425"/>
      <c r="BV3" s="423" t="s">
        <v>89</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90</v>
      </c>
      <c r="CU3" s="424"/>
      <c r="CV3" s="424"/>
      <c r="CW3" s="424"/>
      <c r="CX3" s="424"/>
      <c r="CY3" s="424"/>
      <c r="CZ3" s="424"/>
      <c r="DA3" s="425"/>
      <c r="DB3" s="423" t="s">
        <v>91</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92</v>
      </c>
      <c r="AZ4" s="427"/>
      <c r="BA4" s="427"/>
      <c r="BB4" s="427"/>
      <c r="BC4" s="427"/>
      <c r="BD4" s="427"/>
      <c r="BE4" s="427"/>
      <c r="BF4" s="427"/>
      <c r="BG4" s="427"/>
      <c r="BH4" s="427"/>
      <c r="BI4" s="427"/>
      <c r="BJ4" s="427"/>
      <c r="BK4" s="427"/>
      <c r="BL4" s="427"/>
      <c r="BM4" s="428"/>
      <c r="BN4" s="429">
        <v>35391660</v>
      </c>
      <c r="BO4" s="430"/>
      <c r="BP4" s="430"/>
      <c r="BQ4" s="430"/>
      <c r="BR4" s="430"/>
      <c r="BS4" s="430"/>
      <c r="BT4" s="430"/>
      <c r="BU4" s="431"/>
      <c r="BV4" s="429">
        <v>34827168</v>
      </c>
      <c r="BW4" s="430"/>
      <c r="BX4" s="430"/>
      <c r="BY4" s="430"/>
      <c r="BZ4" s="430"/>
      <c r="CA4" s="430"/>
      <c r="CB4" s="430"/>
      <c r="CC4" s="431"/>
      <c r="CD4" s="432" t="s">
        <v>93</v>
      </c>
      <c r="CE4" s="433"/>
      <c r="CF4" s="433"/>
      <c r="CG4" s="433"/>
      <c r="CH4" s="433"/>
      <c r="CI4" s="433"/>
      <c r="CJ4" s="433"/>
      <c r="CK4" s="433"/>
      <c r="CL4" s="433"/>
      <c r="CM4" s="433"/>
      <c r="CN4" s="433"/>
      <c r="CO4" s="433"/>
      <c r="CP4" s="433"/>
      <c r="CQ4" s="433"/>
      <c r="CR4" s="433"/>
      <c r="CS4" s="434"/>
      <c r="CT4" s="435">
        <v>3.8</v>
      </c>
      <c r="CU4" s="436"/>
      <c r="CV4" s="436"/>
      <c r="CW4" s="436"/>
      <c r="CX4" s="436"/>
      <c r="CY4" s="436"/>
      <c r="CZ4" s="436"/>
      <c r="DA4" s="437"/>
      <c r="DB4" s="435">
        <v>2.7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94</v>
      </c>
      <c r="AN5" s="496"/>
      <c r="AO5" s="496"/>
      <c r="AP5" s="496"/>
      <c r="AQ5" s="496"/>
      <c r="AR5" s="496"/>
      <c r="AS5" s="496"/>
      <c r="AT5" s="497"/>
      <c r="AU5" s="498" t="s">
        <v>95</v>
      </c>
      <c r="AV5" s="499"/>
      <c r="AW5" s="499"/>
      <c r="AX5" s="499"/>
      <c r="AY5" s="500" t="s">
        <v>96</v>
      </c>
      <c r="AZ5" s="501"/>
      <c r="BA5" s="501"/>
      <c r="BB5" s="501"/>
      <c r="BC5" s="501"/>
      <c r="BD5" s="501"/>
      <c r="BE5" s="501"/>
      <c r="BF5" s="501"/>
      <c r="BG5" s="501"/>
      <c r="BH5" s="501"/>
      <c r="BI5" s="501"/>
      <c r="BJ5" s="501"/>
      <c r="BK5" s="501"/>
      <c r="BL5" s="501"/>
      <c r="BM5" s="502"/>
      <c r="BN5" s="466">
        <v>34242437</v>
      </c>
      <c r="BO5" s="467"/>
      <c r="BP5" s="467"/>
      <c r="BQ5" s="467"/>
      <c r="BR5" s="467"/>
      <c r="BS5" s="467"/>
      <c r="BT5" s="467"/>
      <c r="BU5" s="468"/>
      <c r="BV5" s="466">
        <v>33671528</v>
      </c>
      <c r="BW5" s="467"/>
      <c r="BX5" s="467"/>
      <c r="BY5" s="467"/>
      <c r="BZ5" s="467"/>
      <c r="CA5" s="467"/>
      <c r="CB5" s="467"/>
      <c r="CC5" s="468"/>
      <c r="CD5" s="469" t="s">
        <v>97</v>
      </c>
      <c r="CE5" s="470"/>
      <c r="CF5" s="470"/>
      <c r="CG5" s="470"/>
      <c r="CH5" s="470"/>
      <c r="CI5" s="470"/>
      <c r="CJ5" s="470"/>
      <c r="CK5" s="470"/>
      <c r="CL5" s="470"/>
      <c r="CM5" s="470"/>
      <c r="CN5" s="470"/>
      <c r="CO5" s="470"/>
      <c r="CP5" s="470"/>
      <c r="CQ5" s="470"/>
      <c r="CR5" s="470"/>
      <c r="CS5" s="471"/>
      <c r="CT5" s="463">
        <v>95.5</v>
      </c>
      <c r="CU5" s="464"/>
      <c r="CV5" s="464"/>
      <c r="CW5" s="464"/>
      <c r="CX5" s="464"/>
      <c r="CY5" s="464"/>
      <c r="CZ5" s="464"/>
      <c r="DA5" s="465"/>
      <c r="DB5" s="463">
        <v>94.9</v>
      </c>
      <c r="DC5" s="464"/>
      <c r="DD5" s="464"/>
      <c r="DE5" s="464"/>
      <c r="DF5" s="464"/>
      <c r="DG5" s="464"/>
      <c r="DH5" s="464"/>
      <c r="DI5" s="465"/>
      <c r="DJ5" s="185"/>
      <c r="DK5" s="185"/>
      <c r="DL5" s="185"/>
      <c r="DM5" s="185"/>
      <c r="DN5" s="185"/>
      <c r="DO5" s="185"/>
    </row>
    <row r="6" spans="1:119" ht="18.75" customHeight="1" x14ac:dyDescent="0.15">
      <c r="A6" s="186"/>
      <c r="B6" s="472" t="s">
        <v>98</v>
      </c>
      <c r="C6" s="473"/>
      <c r="D6" s="473"/>
      <c r="E6" s="474"/>
      <c r="F6" s="474"/>
      <c r="G6" s="474"/>
      <c r="H6" s="474"/>
      <c r="I6" s="474"/>
      <c r="J6" s="474"/>
      <c r="K6" s="474"/>
      <c r="L6" s="474" t="s">
        <v>99</v>
      </c>
      <c r="M6" s="474"/>
      <c r="N6" s="474"/>
      <c r="O6" s="474"/>
      <c r="P6" s="474"/>
      <c r="Q6" s="474"/>
      <c r="R6" s="478"/>
      <c r="S6" s="478"/>
      <c r="T6" s="478"/>
      <c r="U6" s="478"/>
      <c r="V6" s="479"/>
      <c r="W6" s="482" t="s">
        <v>100</v>
      </c>
      <c r="X6" s="483"/>
      <c r="Y6" s="483"/>
      <c r="Z6" s="483"/>
      <c r="AA6" s="483"/>
      <c r="AB6" s="473"/>
      <c r="AC6" s="486" t="s">
        <v>101</v>
      </c>
      <c r="AD6" s="487"/>
      <c r="AE6" s="487"/>
      <c r="AF6" s="487"/>
      <c r="AG6" s="487"/>
      <c r="AH6" s="487"/>
      <c r="AI6" s="487"/>
      <c r="AJ6" s="487"/>
      <c r="AK6" s="487"/>
      <c r="AL6" s="488"/>
      <c r="AM6" s="495" t="s">
        <v>102</v>
      </c>
      <c r="AN6" s="496"/>
      <c r="AO6" s="496"/>
      <c r="AP6" s="496"/>
      <c r="AQ6" s="496"/>
      <c r="AR6" s="496"/>
      <c r="AS6" s="496"/>
      <c r="AT6" s="497"/>
      <c r="AU6" s="498" t="s">
        <v>103</v>
      </c>
      <c r="AV6" s="499"/>
      <c r="AW6" s="499"/>
      <c r="AX6" s="499"/>
      <c r="AY6" s="500" t="s">
        <v>104</v>
      </c>
      <c r="AZ6" s="501"/>
      <c r="BA6" s="501"/>
      <c r="BB6" s="501"/>
      <c r="BC6" s="501"/>
      <c r="BD6" s="501"/>
      <c r="BE6" s="501"/>
      <c r="BF6" s="501"/>
      <c r="BG6" s="501"/>
      <c r="BH6" s="501"/>
      <c r="BI6" s="501"/>
      <c r="BJ6" s="501"/>
      <c r="BK6" s="501"/>
      <c r="BL6" s="501"/>
      <c r="BM6" s="502"/>
      <c r="BN6" s="466">
        <v>1149223</v>
      </c>
      <c r="BO6" s="467"/>
      <c r="BP6" s="467"/>
      <c r="BQ6" s="467"/>
      <c r="BR6" s="467"/>
      <c r="BS6" s="467"/>
      <c r="BT6" s="467"/>
      <c r="BU6" s="468"/>
      <c r="BV6" s="466">
        <v>1155640</v>
      </c>
      <c r="BW6" s="467"/>
      <c r="BX6" s="467"/>
      <c r="BY6" s="467"/>
      <c r="BZ6" s="467"/>
      <c r="CA6" s="467"/>
      <c r="CB6" s="467"/>
      <c r="CC6" s="468"/>
      <c r="CD6" s="469" t="s">
        <v>105</v>
      </c>
      <c r="CE6" s="470"/>
      <c r="CF6" s="470"/>
      <c r="CG6" s="470"/>
      <c r="CH6" s="470"/>
      <c r="CI6" s="470"/>
      <c r="CJ6" s="470"/>
      <c r="CK6" s="470"/>
      <c r="CL6" s="470"/>
      <c r="CM6" s="470"/>
      <c r="CN6" s="470"/>
      <c r="CO6" s="470"/>
      <c r="CP6" s="470"/>
      <c r="CQ6" s="470"/>
      <c r="CR6" s="470"/>
      <c r="CS6" s="471"/>
      <c r="CT6" s="503">
        <v>99.7</v>
      </c>
      <c r="CU6" s="504"/>
      <c r="CV6" s="504"/>
      <c r="CW6" s="504"/>
      <c r="CX6" s="504"/>
      <c r="CY6" s="504"/>
      <c r="CZ6" s="504"/>
      <c r="DA6" s="505"/>
      <c r="DB6" s="503">
        <v>99.1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106</v>
      </c>
      <c r="AN7" s="496"/>
      <c r="AO7" s="496"/>
      <c r="AP7" s="496"/>
      <c r="AQ7" s="496"/>
      <c r="AR7" s="496"/>
      <c r="AS7" s="496"/>
      <c r="AT7" s="497"/>
      <c r="AU7" s="498" t="s">
        <v>103</v>
      </c>
      <c r="AV7" s="499"/>
      <c r="AW7" s="499"/>
      <c r="AX7" s="499"/>
      <c r="AY7" s="500" t="s">
        <v>107</v>
      </c>
      <c r="AZ7" s="501"/>
      <c r="BA7" s="501"/>
      <c r="BB7" s="501"/>
      <c r="BC7" s="501"/>
      <c r="BD7" s="501"/>
      <c r="BE7" s="501"/>
      <c r="BF7" s="501"/>
      <c r="BG7" s="501"/>
      <c r="BH7" s="501"/>
      <c r="BI7" s="501"/>
      <c r="BJ7" s="501"/>
      <c r="BK7" s="501"/>
      <c r="BL7" s="501"/>
      <c r="BM7" s="502"/>
      <c r="BN7" s="466">
        <v>394940</v>
      </c>
      <c r="BO7" s="467"/>
      <c r="BP7" s="467"/>
      <c r="BQ7" s="467"/>
      <c r="BR7" s="467"/>
      <c r="BS7" s="467"/>
      <c r="BT7" s="467"/>
      <c r="BU7" s="468"/>
      <c r="BV7" s="466">
        <v>612293</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20081573</v>
      </c>
      <c r="CU7" s="467"/>
      <c r="CV7" s="467"/>
      <c r="CW7" s="467"/>
      <c r="CX7" s="467"/>
      <c r="CY7" s="467"/>
      <c r="CZ7" s="467"/>
      <c r="DA7" s="468"/>
      <c r="DB7" s="466">
        <v>20131639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754283</v>
      </c>
      <c r="BO8" s="467"/>
      <c r="BP8" s="467"/>
      <c r="BQ8" s="467"/>
      <c r="BR8" s="467"/>
      <c r="BS8" s="467"/>
      <c r="BT8" s="467"/>
      <c r="BU8" s="468"/>
      <c r="BV8" s="466">
        <v>543347</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0.3</v>
      </c>
      <c r="CU8" s="507"/>
      <c r="CV8" s="507"/>
      <c r="CW8" s="507"/>
      <c r="CX8" s="507"/>
      <c r="CY8" s="507"/>
      <c r="CZ8" s="507"/>
      <c r="DA8" s="508"/>
      <c r="DB8" s="506">
        <v>0.31</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55054</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103</v>
      </c>
      <c r="AV9" s="499"/>
      <c r="AW9" s="499"/>
      <c r="AX9" s="499"/>
      <c r="AY9" s="500" t="s">
        <v>117</v>
      </c>
      <c r="AZ9" s="501"/>
      <c r="BA9" s="501"/>
      <c r="BB9" s="501"/>
      <c r="BC9" s="501"/>
      <c r="BD9" s="501"/>
      <c r="BE9" s="501"/>
      <c r="BF9" s="501"/>
      <c r="BG9" s="501"/>
      <c r="BH9" s="501"/>
      <c r="BI9" s="501"/>
      <c r="BJ9" s="501"/>
      <c r="BK9" s="501"/>
      <c r="BL9" s="501"/>
      <c r="BM9" s="502"/>
      <c r="BN9" s="466">
        <v>210936</v>
      </c>
      <c r="BO9" s="467"/>
      <c r="BP9" s="467"/>
      <c r="BQ9" s="467"/>
      <c r="BR9" s="467"/>
      <c r="BS9" s="467"/>
      <c r="BT9" s="467"/>
      <c r="BU9" s="468"/>
      <c r="BV9" s="466">
        <v>-267632</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19.600000000000001</v>
      </c>
      <c r="CU9" s="464"/>
      <c r="CV9" s="464"/>
      <c r="CW9" s="464"/>
      <c r="CX9" s="464"/>
      <c r="CY9" s="464"/>
      <c r="CZ9" s="464"/>
      <c r="DA9" s="465"/>
      <c r="DB9" s="463">
        <v>18.5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59038</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200386</v>
      </c>
      <c r="BO10" s="467"/>
      <c r="BP10" s="467"/>
      <c r="BQ10" s="467"/>
      <c r="BR10" s="467"/>
      <c r="BS10" s="467"/>
      <c r="BT10" s="467"/>
      <c r="BU10" s="468"/>
      <c r="BV10" s="466">
        <v>414</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110</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55109</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103</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794900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54620</v>
      </c>
      <c r="S13" s="548"/>
      <c r="T13" s="548"/>
      <c r="U13" s="548"/>
      <c r="V13" s="549"/>
      <c r="W13" s="482" t="s">
        <v>140</v>
      </c>
      <c r="X13" s="483"/>
      <c r="Y13" s="483"/>
      <c r="Z13" s="483"/>
      <c r="AA13" s="483"/>
      <c r="AB13" s="473"/>
      <c r="AC13" s="517">
        <v>2317</v>
      </c>
      <c r="AD13" s="518"/>
      <c r="AE13" s="518"/>
      <c r="AF13" s="518"/>
      <c r="AG13" s="557"/>
      <c r="AH13" s="517">
        <v>2714</v>
      </c>
      <c r="AI13" s="518"/>
      <c r="AJ13" s="518"/>
      <c r="AK13" s="518"/>
      <c r="AL13" s="519"/>
      <c r="AM13" s="495" t="s">
        <v>141</v>
      </c>
      <c r="AN13" s="496"/>
      <c r="AO13" s="496"/>
      <c r="AP13" s="496"/>
      <c r="AQ13" s="496"/>
      <c r="AR13" s="496"/>
      <c r="AS13" s="496"/>
      <c r="AT13" s="497"/>
      <c r="AU13" s="498" t="s">
        <v>110</v>
      </c>
      <c r="AV13" s="499"/>
      <c r="AW13" s="499"/>
      <c r="AX13" s="499"/>
      <c r="AY13" s="500" t="s">
        <v>142</v>
      </c>
      <c r="AZ13" s="501"/>
      <c r="BA13" s="501"/>
      <c r="BB13" s="501"/>
      <c r="BC13" s="501"/>
      <c r="BD13" s="501"/>
      <c r="BE13" s="501"/>
      <c r="BF13" s="501"/>
      <c r="BG13" s="501"/>
      <c r="BH13" s="501"/>
      <c r="BI13" s="501"/>
      <c r="BJ13" s="501"/>
      <c r="BK13" s="501"/>
      <c r="BL13" s="501"/>
      <c r="BM13" s="502"/>
      <c r="BN13" s="466">
        <v>411322</v>
      </c>
      <c r="BO13" s="467"/>
      <c r="BP13" s="467"/>
      <c r="BQ13" s="467"/>
      <c r="BR13" s="467"/>
      <c r="BS13" s="467"/>
      <c r="BT13" s="467"/>
      <c r="BU13" s="468"/>
      <c r="BV13" s="466">
        <v>-1062118</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11.4</v>
      </c>
      <c r="CU13" s="464"/>
      <c r="CV13" s="464"/>
      <c r="CW13" s="464"/>
      <c r="CX13" s="464"/>
      <c r="CY13" s="464"/>
      <c r="CZ13" s="464"/>
      <c r="DA13" s="465"/>
      <c r="DB13" s="463">
        <v>11.1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55944</v>
      </c>
      <c r="S14" s="548"/>
      <c r="T14" s="548"/>
      <c r="U14" s="548"/>
      <c r="V14" s="549"/>
      <c r="W14" s="456"/>
      <c r="X14" s="457"/>
      <c r="Y14" s="457"/>
      <c r="Z14" s="457"/>
      <c r="AA14" s="457"/>
      <c r="AB14" s="446"/>
      <c r="AC14" s="550">
        <v>8.6</v>
      </c>
      <c r="AD14" s="551"/>
      <c r="AE14" s="551"/>
      <c r="AF14" s="551"/>
      <c r="AG14" s="552"/>
      <c r="AH14" s="550">
        <v>9.5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127.1</v>
      </c>
      <c r="CU14" s="562"/>
      <c r="CV14" s="562"/>
      <c r="CW14" s="562"/>
      <c r="CX14" s="562"/>
      <c r="CY14" s="562"/>
      <c r="CZ14" s="562"/>
      <c r="DA14" s="563"/>
      <c r="DB14" s="561">
        <v>113.5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55530</v>
      </c>
      <c r="S15" s="548"/>
      <c r="T15" s="548"/>
      <c r="U15" s="548"/>
      <c r="V15" s="549"/>
      <c r="W15" s="482" t="s">
        <v>146</v>
      </c>
      <c r="X15" s="483"/>
      <c r="Y15" s="483"/>
      <c r="Z15" s="483"/>
      <c r="AA15" s="483"/>
      <c r="AB15" s="473"/>
      <c r="AC15" s="517">
        <v>8331</v>
      </c>
      <c r="AD15" s="518"/>
      <c r="AE15" s="518"/>
      <c r="AF15" s="518"/>
      <c r="AG15" s="557"/>
      <c r="AH15" s="517">
        <v>9215</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5157023</v>
      </c>
      <c r="BO15" s="430"/>
      <c r="BP15" s="430"/>
      <c r="BQ15" s="430"/>
      <c r="BR15" s="430"/>
      <c r="BS15" s="430"/>
      <c r="BT15" s="430"/>
      <c r="BU15" s="431"/>
      <c r="BV15" s="429">
        <v>5094249</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30.8</v>
      </c>
      <c r="AD16" s="551"/>
      <c r="AE16" s="551"/>
      <c r="AF16" s="551"/>
      <c r="AG16" s="552"/>
      <c r="AH16" s="550">
        <v>32.1</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17404621</v>
      </c>
      <c r="BO16" s="467"/>
      <c r="BP16" s="467"/>
      <c r="BQ16" s="467"/>
      <c r="BR16" s="467"/>
      <c r="BS16" s="467"/>
      <c r="BT16" s="467"/>
      <c r="BU16" s="468"/>
      <c r="BV16" s="466">
        <v>17114605</v>
      </c>
      <c r="BW16" s="467"/>
      <c r="BX16" s="467"/>
      <c r="BY16" s="467"/>
      <c r="BZ16" s="467"/>
      <c r="CA16" s="467"/>
      <c r="CB16" s="467"/>
      <c r="CC16" s="468"/>
      <c r="CD16" s="200"/>
      <c r="CE16" s="573" t="s">
        <v>152</v>
      </c>
      <c r="CF16" s="573"/>
      <c r="CG16" s="573"/>
      <c r="CH16" s="573"/>
      <c r="CI16" s="573"/>
      <c r="CJ16" s="573"/>
      <c r="CK16" s="573"/>
      <c r="CL16" s="573"/>
      <c r="CM16" s="573"/>
      <c r="CN16" s="573"/>
      <c r="CO16" s="573"/>
      <c r="CP16" s="573"/>
      <c r="CQ16" s="573"/>
      <c r="CR16" s="573"/>
      <c r="CS16" s="574"/>
      <c r="CT16" s="463">
        <v>4.7</v>
      </c>
      <c r="CU16" s="464"/>
      <c r="CV16" s="464"/>
      <c r="CW16" s="464"/>
      <c r="CX16" s="464"/>
      <c r="CY16" s="464"/>
      <c r="CZ16" s="464"/>
      <c r="DA16" s="465"/>
      <c r="DB16" s="463" t="s">
        <v>153</v>
      </c>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16365</v>
      </c>
      <c r="AD17" s="518"/>
      <c r="AE17" s="518"/>
      <c r="AF17" s="518"/>
      <c r="AG17" s="557"/>
      <c r="AH17" s="517">
        <v>16745</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6488804</v>
      </c>
      <c r="BO17" s="467"/>
      <c r="BP17" s="467"/>
      <c r="BQ17" s="467"/>
      <c r="BR17" s="467"/>
      <c r="BS17" s="467"/>
      <c r="BT17" s="467"/>
      <c r="BU17" s="468"/>
      <c r="BV17" s="466">
        <v>6408388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501.44</v>
      </c>
      <c r="M18" s="579"/>
      <c r="N18" s="579"/>
      <c r="O18" s="579"/>
      <c r="P18" s="579"/>
      <c r="Q18" s="579"/>
      <c r="R18" s="580"/>
      <c r="S18" s="580"/>
      <c r="T18" s="580"/>
      <c r="U18" s="580"/>
      <c r="V18" s="581"/>
      <c r="W18" s="484"/>
      <c r="X18" s="485"/>
      <c r="Y18" s="485"/>
      <c r="Z18" s="485"/>
      <c r="AA18" s="485"/>
      <c r="AB18" s="476"/>
      <c r="AC18" s="582">
        <v>60.6</v>
      </c>
      <c r="AD18" s="583"/>
      <c r="AE18" s="583"/>
      <c r="AF18" s="583"/>
      <c r="AG18" s="584"/>
      <c r="AH18" s="582">
        <v>58.4</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19611332</v>
      </c>
      <c r="BO18" s="467"/>
      <c r="BP18" s="467"/>
      <c r="BQ18" s="467"/>
      <c r="BR18" s="467"/>
      <c r="BS18" s="467"/>
      <c r="BT18" s="467"/>
      <c r="BU18" s="468"/>
      <c r="BV18" s="466">
        <v>19573956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110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23612918</v>
      </c>
      <c r="BO19" s="467"/>
      <c r="BP19" s="467"/>
      <c r="BQ19" s="467"/>
      <c r="BR19" s="467"/>
      <c r="BS19" s="467"/>
      <c r="BT19" s="467"/>
      <c r="BU19" s="468"/>
      <c r="BV19" s="466">
        <v>24494986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20469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39217931</v>
      </c>
      <c r="BO23" s="467"/>
      <c r="BP23" s="467"/>
      <c r="BQ23" s="467"/>
      <c r="BR23" s="467"/>
      <c r="BS23" s="467"/>
      <c r="BT23" s="467"/>
      <c r="BU23" s="468"/>
      <c r="BV23" s="466">
        <v>39712024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8199</v>
      </c>
      <c r="R24" s="518"/>
      <c r="S24" s="518"/>
      <c r="T24" s="518"/>
      <c r="U24" s="518"/>
      <c r="V24" s="557"/>
      <c r="W24" s="616"/>
      <c r="X24" s="604"/>
      <c r="Y24" s="605"/>
      <c r="Z24" s="516" t="s">
        <v>172</v>
      </c>
      <c r="AA24" s="496"/>
      <c r="AB24" s="496"/>
      <c r="AC24" s="496"/>
      <c r="AD24" s="496"/>
      <c r="AE24" s="496"/>
      <c r="AF24" s="496"/>
      <c r="AG24" s="497"/>
      <c r="AH24" s="517">
        <v>625</v>
      </c>
      <c r="AI24" s="518"/>
      <c r="AJ24" s="518"/>
      <c r="AK24" s="518"/>
      <c r="AL24" s="557"/>
      <c r="AM24" s="517">
        <v>1915000</v>
      </c>
      <c r="AN24" s="518"/>
      <c r="AO24" s="518"/>
      <c r="AP24" s="518"/>
      <c r="AQ24" s="518"/>
      <c r="AR24" s="557"/>
      <c r="AS24" s="517">
        <v>3064</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22711403</v>
      </c>
      <c r="BO24" s="467"/>
      <c r="BP24" s="467"/>
      <c r="BQ24" s="467"/>
      <c r="BR24" s="467"/>
      <c r="BS24" s="467"/>
      <c r="BT24" s="467"/>
      <c r="BU24" s="468"/>
      <c r="BV24" s="466">
        <v>22238835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2</v>
      </c>
      <c r="M25" s="518"/>
      <c r="N25" s="518"/>
      <c r="O25" s="518"/>
      <c r="P25" s="557"/>
      <c r="Q25" s="517">
        <v>6622</v>
      </c>
      <c r="R25" s="518"/>
      <c r="S25" s="518"/>
      <c r="T25" s="518"/>
      <c r="U25" s="518"/>
      <c r="V25" s="557"/>
      <c r="W25" s="616"/>
      <c r="X25" s="604"/>
      <c r="Y25" s="605"/>
      <c r="Z25" s="516" t="s">
        <v>175</v>
      </c>
      <c r="AA25" s="496"/>
      <c r="AB25" s="496"/>
      <c r="AC25" s="496"/>
      <c r="AD25" s="496"/>
      <c r="AE25" s="496"/>
      <c r="AF25" s="496"/>
      <c r="AG25" s="497"/>
      <c r="AH25" s="517">
        <v>100</v>
      </c>
      <c r="AI25" s="518"/>
      <c r="AJ25" s="518"/>
      <c r="AK25" s="518"/>
      <c r="AL25" s="557"/>
      <c r="AM25" s="517">
        <v>296400</v>
      </c>
      <c r="AN25" s="518"/>
      <c r="AO25" s="518"/>
      <c r="AP25" s="518"/>
      <c r="AQ25" s="518"/>
      <c r="AR25" s="557"/>
      <c r="AS25" s="517">
        <v>2964</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1868917</v>
      </c>
      <c r="BO25" s="430"/>
      <c r="BP25" s="430"/>
      <c r="BQ25" s="430"/>
      <c r="BR25" s="430"/>
      <c r="BS25" s="430"/>
      <c r="BT25" s="430"/>
      <c r="BU25" s="431"/>
      <c r="BV25" s="429">
        <v>1215989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5966</v>
      </c>
      <c r="R26" s="518"/>
      <c r="S26" s="518"/>
      <c r="T26" s="518"/>
      <c r="U26" s="518"/>
      <c r="V26" s="557"/>
      <c r="W26" s="616"/>
      <c r="X26" s="604"/>
      <c r="Y26" s="605"/>
      <c r="Z26" s="516" t="s">
        <v>178</v>
      </c>
      <c r="AA26" s="626"/>
      <c r="AB26" s="626"/>
      <c r="AC26" s="626"/>
      <c r="AD26" s="626"/>
      <c r="AE26" s="626"/>
      <c r="AF26" s="626"/>
      <c r="AG26" s="627"/>
      <c r="AH26" s="517">
        <v>44</v>
      </c>
      <c r="AI26" s="518"/>
      <c r="AJ26" s="518"/>
      <c r="AK26" s="518"/>
      <c r="AL26" s="557"/>
      <c r="AM26" s="517">
        <v>141020</v>
      </c>
      <c r="AN26" s="518"/>
      <c r="AO26" s="518"/>
      <c r="AP26" s="518"/>
      <c r="AQ26" s="518"/>
      <c r="AR26" s="557"/>
      <c r="AS26" s="517">
        <v>3205</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4500</v>
      </c>
      <c r="R27" s="518"/>
      <c r="S27" s="518"/>
      <c r="T27" s="518"/>
      <c r="U27" s="518"/>
      <c r="V27" s="557"/>
      <c r="W27" s="616"/>
      <c r="X27" s="604"/>
      <c r="Y27" s="605"/>
      <c r="Z27" s="516" t="s">
        <v>181</v>
      </c>
      <c r="AA27" s="496"/>
      <c r="AB27" s="496"/>
      <c r="AC27" s="496"/>
      <c r="AD27" s="496"/>
      <c r="AE27" s="496"/>
      <c r="AF27" s="496"/>
      <c r="AG27" s="497"/>
      <c r="AH27" s="517">
        <v>1</v>
      </c>
      <c r="AI27" s="518"/>
      <c r="AJ27" s="518"/>
      <c r="AK27" s="518"/>
      <c r="AL27" s="557"/>
      <c r="AM27" s="517" t="s">
        <v>182</v>
      </c>
      <c r="AN27" s="518"/>
      <c r="AO27" s="518"/>
      <c r="AP27" s="518"/>
      <c r="AQ27" s="518"/>
      <c r="AR27" s="557"/>
      <c r="AS27" s="517" t="s">
        <v>182</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378894</v>
      </c>
      <c r="BO27" s="640"/>
      <c r="BP27" s="640"/>
      <c r="BQ27" s="640"/>
      <c r="BR27" s="640"/>
      <c r="BS27" s="640"/>
      <c r="BT27" s="640"/>
      <c r="BU27" s="641"/>
      <c r="BV27" s="639">
        <v>378893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4000</v>
      </c>
      <c r="R28" s="518"/>
      <c r="S28" s="518"/>
      <c r="T28" s="518"/>
      <c r="U28" s="518"/>
      <c r="V28" s="557"/>
      <c r="W28" s="616"/>
      <c r="X28" s="604"/>
      <c r="Y28" s="605"/>
      <c r="Z28" s="516" t="s">
        <v>185</v>
      </c>
      <c r="AA28" s="496"/>
      <c r="AB28" s="496"/>
      <c r="AC28" s="496"/>
      <c r="AD28" s="496"/>
      <c r="AE28" s="496"/>
      <c r="AF28" s="496"/>
      <c r="AG28" s="497"/>
      <c r="AH28" s="517" t="s">
        <v>138</v>
      </c>
      <c r="AI28" s="518"/>
      <c r="AJ28" s="518"/>
      <c r="AK28" s="518"/>
      <c r="AL28" s="557"/>
      <c r="AM28" s="517" t="s">
        <v>138</v>
      </c>
      <c r="AN28" s="518"/>
      <c r="AO28" s="518"/>
      <c r="AP28" s="518"/>
      <c r="AQ28" s="518"/>
      <c r="AR28" s="557"/>
      <c r="AS28" s="517" t="s">
        <v>138</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1594017</v>
      </c>
      <c r="BO28" s="430"/>
      <c r="BP28" s="430"/>
      <c r="BQ28" s="430"/>
      <c r="BR28" s="430"/>
      <c r="BS28" s="430"/>
      <c r="BT28" s="430"/>
      <c r="BU28" s="431"/>
      <c r="BV28" s="429">
        <v>1393631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20</v>
      </c>
      <c r="M29" s="518"/>
      <c r="N29" s="518"/>
      <c r="O29" s="518"/>
      <c r="P29" s="557"/>
      <c r="Q29" s="517">
        <v>3800</v>
      </c>
      <c r="R29" s="518"/>
      <c r="S29" s="518"/>
      <c r="T29" s="518"/>
      <c r="U29" s="518"/>
      <c r="V29" s="557"/>
      <c r="W29" s="617"/>
      <c r="X29" s="618"/>
      <c r="Y29" s="619"/>
      <c r="Z29" s="516" t="s">
        <v>188</v>
      </c>
      <c r="AA29" s="496"/>
      <c r="AB29" s="496"/>
      <c r="AC29" s="496"/>
      <c r="AD29" s="496"/>
      <c r="AE29" s="496"/>
      <c r="AF29" s="496"/>
      <c r="AG29" s="497"/>
      <c r="AH29" s="517">
        <v>626</v>
      </c>
      <c r="AI29" s="518"/>
      <c r="AJ29" s="518"/>
      <c r="AK29" s="518"/>
      <c r="AL29" s="557"/>
      <c r="AM29" s="517">
        <v>1917943</v>
      </c>
      <c r="AN29" s="518"/>
      <c r="AO29" s="518"/>
      <c r="AP29" s="518"/>
      <c r="AQ29" s="518"/>
      <c r="AR29" s="557"/>
      <c r="AS29" s="517">
        <v>3064</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211358</v>
      </c>
      <c r="BO29" s="467"/>
      <c r="BP29" s="467"/>
      <c r="BQ29" s="467"/>
      <c r="BR29" s="467"/>
      <c r="BS29" s="467"/>
      <c r="BT29" s="467"/>
      <c r="BU29" s="468"/>
      <c r="BV29" s="466">
        <v>211307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94.5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8053396</v>
      </c>
      <c r="BO30" s="640"/>
      <c r="BP30" s="640"/>
      <c r="BQ30" s="640"/>
      <c r="BR30" s="640"/>
      <c r="BS30" s="640"/>
      <c r="BT30" s="640"/>
      <c r="BU30" s="641"/>
      <c r="BV30" s="639">
        <v>8768189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197</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IF('各会計、関係団体の財政状況及び健全化判断比率'!B33="","",'各会計、関係団体の財政状況及び健全化判断比率'!B33)</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IF('各会計、関係団体の財政状況及び健全化判断比率'!B35="","",'各会計、関係団体の財政状況及び健全化判断比率'!B35)</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16</v>
      </c>
      <c r="BX34" s="652"/>
      <c r="BY34" s="653" t="str">
        <f>IF('各会計、関係団体の財政状況及び健全化判断比率'!B68="","",'各会計、関係団体の財政状況及び健全化判断比率'!B68)</f>
        <v>京都府市町村職員退職手当組合</v>
      </c>
      <c r="BZ34" s="653"/>
      <c r="CA34" s="653"/>
      <c r="CB34" s="653"/>
      <c r="CC34" s="653"/>
      <c r="CD34" s="653"/>
      <c r="CE34" s="653"/>
      <c r="CF34" s="653"/>
      <c r="CG34" s="653"/>
      <c r="CH34" s="653"/>
      <c r="CI34" s="653"/>
      <c r="CJ34" s="653"/>
      <c r="CK34" s="653"/>
      <c r="CL34" s="653"/>
      <c r="CM34" s="653"/>
      <c r="CN34" s="213"/>
      <c r="CO34" s="652">
        <f>IF(CQ34="","",MAX(C34:D43,U34:V43,AM34:AN43,BE34:BF43,BW34:BX43)+1)</f>
        <v>24</v>
      </c>
      <c r="CP34" s="652"/>
      <c r="CQ34" s="653" t="str">
        <f>IF('各会計、関係団体の財政状況及び健全化判断比率'!BS7="","",'各会計、関係団体の財政状況及び健全化判断比率'!BS7)</f>
        <v>京都府丹後文化事業団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国民健康保険直営診療所事業特別会計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IF('各会計、関係団体の財政状況及び健全化判断比率'!B34="","",'各会計、関係団体の財政状況及び健全化判断比率'!B34)</f>
        <v>病院事業会計</v>
      </c>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IF('各会計、関係団体の財政状況及び健全化判断比率'!B36="","",'各会計、関係団体の財政状況及び健全化判断比率'!B36)</f>
        <v>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17</v>
      </c>
      <c r="BX35" s="652"/>
      <c r="BY35" s="653" t="str">
        <f>IF('各会計、関係団体の財政状況及び健全化判断比率'!B69="","",'各会計、関係団体の財政状況及び健全化判断比率'!B69)</f>
        <v>京都府後期高齢者医療広域連合（一般会計）</v>
      </c>
      <c r="BZ35" s="653"/>
      <c r="CA35" s="653"/>
      <c r="CB35" s="653"/>
      <c r="CC35" s="653"/>
      <c r="CD35" s="653"/>
      <c r="CE35" s="653"/>
      <c r="CF35" s="653"/>
      <c r="CG35" s="653"/>
      <c r="CH35" s="653"/>
      <c r="CI35" s="653"/>
      <c r="CJ35" s="653"/>
      <c r="CK35" s="653"/>
      <c r="CL35" s="653"/>
      <c r="CM35" s="653"/>
      <c r="CN35" s="213"/>
      <c r="CO35" s="652">
        <f t="shared" ref="CO35:CO43" si="3">IF(CQ35="","",CO34+1)</f>
        <v>25</v>
      </c>
      <c r="CP35" s="652"/>
      <c r="CQ35" s="653" t="str">
        <f>IF('各会計、関係団体の財政状況及び健全化判断比率'!BS8="","",'各会計、関係団体の財政状況及び健全化判断比率'!BS8)</f>
        <v>京丹後市公園緑化事業団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11</v>
      </c>
      <c r="BF36" s="652"/>
      <c r="BG36" s="653" t="str">
        <f>IF('各会計、関係団体の財政状況及び健全化判断比率'!B37="","",'各会計、関係団体の財政状況及び健全化判断比率'!B37)</f>
        <v>公共下水道事業特別会計</v>
      </c>
      <c r="BH36" s="653"/>
      <c r="BI36" s="653"/>
      <c r="BJ36" s="653"/>
      <c r="BK36" s="653"/>
      <c r="BL36" s="653"/>
      <c r="BM36" s="653"/>
      <c r="BN36" s="653"/>
      <c r="BO36" s="653"/>
      <c r="BP36" s="653"/>
      <c r="BQ36" s="653"/>
      <c r="BR36" s="653"/>
      <c r="BS36" s="653"/>
      <c r="BT36" s="653"/>
      <c r="BU36" s="653"/>
      <c r="BV36" s="213"/>
      <c r="BW36" s="652">
        <f t="shared" si="2"/>
        <v>18</v>
      </c>
      <c r="BX36" s="652"/>
      <c r="BY36" s="653" t="str">
        <f>IF('各会計、関係団体の財政状況及び健全化判断比率'!B70="","",'各会計、関係団体の財政状況及び健全化判断比率'!B70)</f>
        <v>京都府後期高齢者医療広域連合（特別会計）</v>
      </c>
      <c r="BZ36" s="653"/>
      <c r="CA36" s="653"/>
      <c r="CB36" s="653"/>
      <c r="CC36" s="653"/>
      <c r="CD36" s="653"/>
      <c r="CE36" s="653"/>
      <c r="CF36" s="653"/>
      <c r="CG36" s="653"/>
      <c r="CH36" s="653"/>
      <c r="CI36" s="653"/>
      <c r="CJ36" s="653"/>
      <c r="CK36" s="653"/>
      <c r="CL36" s="653"/>
      <c r="CM36" s="653"/>
      <c r="CN36" s="213"/>
      <c r="CO36" s="652">
        <f t="shared" si="3"/>
        <v>26</v>
      </c>
      <c r="CP36" s="652"/>
      <c r="CQ36" s="653" t="str">
        <f>IF('各会計、関係団体の財政状況及び健全化判断比率'!BS9="","",'各会計、関係団体の財政状況及び健全化判断比率'!BS9)</f>
        <v>丹後地域地場産業振興センター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12</v>
      </c>
      <c r="BF37" s="652"/>
      <c r="BG37" s="653" t="str">
        <f>IF('各会計、関係団体の財政状況及び健全化判断比率'!B38="","",'各会計、関係団体の財政状況及び健全化判断比率'!B38)</f>
        <v>浄化槽整備事業特別会計</v>
      </c>
      <c r="BH37" s="653"/>
      <c r="BI37" s="653"/>
      <c r="BJ37" s="653"/>
      <c r="BK37" s="653"/>
      <c r="BL37" s="653"/>
      <c r="BM37" s="653"/>
      <c r="BN37" s="653"/>
      <c r="BO37" s="653"/>
      <c r="BP37" s="653"/>
      <c r="BQ37" s="653"/>
      <c r="BR37" s="653"/>
      <c r="BS37" s="653"/>
      <c r="BT37" s="653"/>
      <c r="BU37" s="653"/>
      <c r="BV37" s="213"/>
      <c r="BW37" s="652">
        <f t="shared" si="2"/>
        <v>19</v>
      </c>
      <c r="BX37" s="652"/>
      <c r="BY37" s="653" t="str">
        <f>IF('各会計、関係団体の財政状況及び健全化判断比率'!B71="","",'各会計、関係団体の財政状況及び健全化判断比率'!B71)</f>
        <v>京都府住宅新築資金等貸付事業管理組合（一般会計）</v>
      </c>
      <c r="BZ37" s="653"/>
      <c r="CA37" s="653"/>
      <c r="CB37" s="653"/>
      <c r="CC37" s="653"/>
      <c r="CD37" s="653"/>
      <c r="CE37" s="653"/>
      <c r="CF37" s="653"/>
      <c r="CG37" s="653"/>
      <c r="CH37" s="653"/>
      <c r="CI37" s="653"/>
      <c r="CJ37" s="653"/>
      <c r="CK37" s="653"/>
      <c r="CL37" s="653"/>
      <c r="CM37" s="653"/>
      <c r="CN37" s="213"/>
      <c r="CO37" s="652">
        <f t="shared" si="3"/>
        <v>27</v>
      </c>
      <c r="CP37" s="652"/>
      <c r="CQ37" s="653" t="str">
        <f>IF('各会計、関係団体の財政状況及び健全化判断比率'!BS10="","",'各会計、関係団体の財政状況及び健全化判断比率'!BS10)</f>
        <v>テンキテンキ村</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6</v>
      </c>
      <c r="V38" s="652"/>
      <c r="W38" s="653" t="str">
        <f>IF('各会計、関係団体の財政状況及び健全化判断比率'!B32="","",'各会計、関係団体の財政状況及び健全化判断比率'!B32)</f>
        <v>介護サービス事業特別会計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13</v>
      </c>
      <c r="BF38" s="652"/>
      <c r="BG38" s="653" t="str">
        <f>IF('各会計、関係団体の財政状況及び健全化判断比率'!B39="","",'各会計、関係団体の財政状況及び健全化判断比率'!B39)</f>
        <v>市民太陽光発電所事業特別会計</v>
      </c>
      <c r="BH38" s="653"/>
      <c r="BI38" s="653"/>
      <c r="BJ38" s="653"/>
      <c r="BK38" s="653"/>
      <c r="BL38" s="653"/>
      <c r="BM38" s="653"/>
      <c r="BN38" s="653"/>
      <c r="BO38" s="653"/>
      <c r="BP38" s="653"/>
      <c r="BQ38" s="653"/>
      <c r="BR38" s="653"/>
      <c r="BS38" s="653"/>
      <c r="BT38" s="653"/>
      <c r="BU38" s="653"/>
      <c r="BV38" s="213"/>
      <c r="BW38" s="652">
        <f t="shared" si="2"/>
        <v>20</v>
      </c>
      <c r="BX38" s="652"/>
      <c r="BY38" s="653" t="str">
        <f>IF('各会計、関係団体の財政状況及び健全化判断比率'!B72="","",'各会計、関係団体の財政状況及び健全化判断比率'!B72)</f>
        <v>京都府住宅新築資金等貸付事業管理組合（特別会計）</v>
      </c>
      <c r="BZ38" s="653"/>
      <c r="CA38" s="653"/>
      <c r="CB38" s="653"/>
      <c r="CC38" s="653"/>
      <c r="CD38" s="653"/>
      <c r="CE38" s="653"/>
      <c r="CF38" s="653"/>
      <c r="CG38" s="653"/>
      <c r="CH38" s="653"/>
      <c r="CI38" s="653"/>
      <c r="CJ38" s="653"/>
      <c r="CK38" s="653"/>
      <c r="CL38" s="653"/>
      <c r="CM38" s="653"/>
      <c r="CN38" s="213"/>
      <c r="CO38" s="652">
        <f t="shared" si="3"/>
        <v>28</v>
      </c>
      <c r="CP38" s="652"/>
      <c r="CQ38" s="653" t="str">
        <f>IF('各会計、関係団体の財政状況及び健全化判断比率'!BS11="","",'各会計、関係団体の財政状況及び健全化判断比率'!BS11)</f>
        <v>くみはま縣</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f t="shared" si="1"/>
        <v>14</v>
      </c>
      <c r="BF39" s="652"/>
      <c r="BG39" s="653" t="str">
        <f>IF('各会計、関係団体の財政状況及び健全化判断比率'!B40="","",'各会計、関係団体の財政状況及び健全化判断比率'!B40)</f>
        <v>工業用地造成事業特別会計</v>
      </c>
      <c r="BH39" s="653"/>
      <c r="BI39" s="653"/>
      <c r="BJ39" s="653"/>
      <c r="BK39" s="653"/>
      <c r="BL39" s="653"/>
      <c r="BM39" s="653"/>
      <c r="BN39" s="653"/>
      <c r="BO39" s="653"/>
      <c r="BP39" s="653"/>
      <c r="BQ39" s="653"/>
      <c r="BR39" s="653"/>
      <c r="BS39" s="653"/>
      <c r="BT39" s="653"/>
      <c r="BU39" s="653"/>
      <c r="BV39" s="213"/>
      <c r="BW39" s="652">
        <f t="shared" si="2"/>
        <v>21</v>
      </c>
      <c r="BX39" s="652"/>
      <c r="BY39" s="653" t="str">
        <f>IF('各会計、関係団体の財政状況及び健全化判断比率'!B73="","",'各会計、関係団体の財政状況及び健全化判断比率'!B73)</f>
        <v>京都府自治会館管理組合</v>
      </c>
      <c r="BZ39" s="653"/>
      <c r="CA39" s="653"/>
      <c r="CB39" s="653"/>
      <c r="CC39" s="653"/>
      <c r="CD39" s="653"/>
      <c r="CE39" s="653"/>
      <c r="CF39" s="653"/>
      <c r="CG39" s="653"/>
      <c r="CH39" s="653"/>
      <c r="CI39" s="653"/>
      <c r="CJ39" s="653"/>
      <c r="CK39" s="653"/>
      <c r="CL39" s="653"/>
      <c r="CM39" s="653"/>
      <c r="CN39" s="213"/>
      <c r="CO39" s="652">
        <f t="shared" si="3"/>
        <v>29</v>
      </c>
      <c r="CP39" s="652"/>
      <c r="CQ39" s="653" t="str">
        <f>IF('各会計、関係団体の財政状況及び健全化判断比率'!BS12="","",'各会計、関係団体の財政状況及び健全化判断比率'!BS12)</f>
        <v>京丹後市総合サービス</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f t="shared" si="1"/>
        <v>15</v>
      </c>
      <c r="BF40" s="652"/>
      <c r="BG40" s="653" t="str">
        <f>IF('各会計、関係団体の財政状況及び健全化判断比率'!B41="","",'各会計、関係団体の財政状況及び健全化判断比率'!B41)</f>
        <v>宅地造成事業特別会計</v>
      </c>
      <c r="BH40" s="653"/>
      <c r="BI40" s="653"/>
      <c r="BJ40" s="653"/>
      <c r="BK40" s="653"/>
      <c r="BL40" s="653"/>
      <c r="BM40" s="653"/>
      <c r="BN40" s="653"/>
      <c r="BO40" s="653"/>
      <c r="BP40" s="653"/>
      <c r="BQ40" s="653"/>
      <c r="BR40" s="653"/>
      <c r="BS40" s="653"/>
      <c r="BT40" s="653"/>
      <c r="BU40" s="653"/>
      <c r="BV40" s="213"/>
      <c r="BW40" s="652">
        <f t="shared" si="2"/>
        <v>22</v>
      </c>
      <c r="BX40" s="652"/>
      <c r="BY40" s="653" t="str">
        <f>IF('各会計、関係団体の財政状況及び健全化判断比率'!B74="","",'各会計、関係団体の財政状況及び健全化判断比率'!B74)</f>
        <v>京都府市町村議会議員公務災害補償等組合</v>
      </c>
      <c r="BZ40" s="653"/>
      <c r="CA40" s="653"/>
      <c r="CB40" s="653"/>
      <c r="CC40" s="653"/>
      <c r="CD40" s="653"/>
      <c r="CE40" s="653"/>
      <c r="CF40" s="653"/>
      <c r="CG40" s="653"/>
      <c r="CH40" s="653"/>
      <c r="CI40" s="653"/>
      <c r="CJ40" s="653"/>
      <c r="CK40" s="653"/>
      <c r="CL40" s="653"/>
      <c r="CM40" s="653"/>
      <c r="CN40" s="213"/>
      <c r="CO40" s="652">
        <f t="shared" si="3"/>
        <v>30</v>
      </c>
      <c r="CP40" s="652"/>
      <c r="CQ40" s="653" t="str">
        <f>IF('各会計、関係団体の財政状況及び健全化判断比率'!BS13="","",'各会計、関係団体の財政状況及び健全化判断比率'!BS13)</f>
        <v>京丹後製茶</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23</v>
      </c>
      <c r="BX41" s="652"/>
      <c r="BY41" s="653" t="str">
        <f>IF('各会計、関係団体の財政状況及び健全化判断比率'!B75="","",'各会計、関係団体の財政状況及び健全化判断比率'!B75)</f>
        <v>京都地方税機構</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9fCU0VLps80ak+8HfYhGw7Pt4EcstHrcQgWT1TlS5KH3sTiE1hiTbHIOSZQQKfcftush7HpEMK7INpwA721Gfw==" saltValue="bdqUMt/ogiJy9kBDUl0qc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5151422</v>
      </c>
      <c r="S5" s="669"/>
      <c r="T5" s="669"/>
      <c r="U5" s="669"/>
      <c r="V5" s="669"/>
      <c r="W5" s="669"/>
      <c r="X5" s="669"/>
      <c r="Y5" s="670"/>
      <c r="Z5" s="671">
        <v>14.6</v>
      </c>
      <c r="AA5" s="671"/>
      <c r="AB5" s="671"/>
      <c r="AC5" s="671"/>
      <c r="AD5" s="672">
        <v>5151422</v>
      </c>
      <c r="AE5" s="672"/>
      <c r="AF5" s="672"/>
      <c r="AG5" s="672"/>
      <c r="AH5" s="672"/>
      <c r="AI5" s="672"/>
      <c r="AJ5" s="672"/>
      <c r="AK5" s="672"/>
      <c r="AL5" s="673">
        <v>26.2</v>
      </c>
      <c r="AM5" s="674"/>
      <c r="AN5" s="674"/>
      <c r="AO5" s="675"/>
      <c r="AP5" s="665" t="s">
        <v>226</v>
      </c>
      <c r="AQ5" s="666"/>
      <c r="AR5" s="666"/>
      <c r="AS5" s="666"/>
      <c r="AT5" s="666"/>
      <c r="AU5" s="666"/>
      <c r="AV5" s="666"/>
      <c r="AW5" s="666"/>
      <c r="AX5" s="666"/>
      <c r="AY5" s="666"/>
      <c r="AZ5" s="666"/>
      <c r="BA5" s="666"/>
      <c r="BB5" s="666"/>
      <c r="BC5" s="666"/>
      <c r="BD5" s="666"/>
      <c r="BE5" s="666"/>
      <c r="BF5" s="667"/>
      <c r="BG5" s="679">
        <v>5099598</v>
      </c>
      <c r="BH5" s="680"/>
      <c r="BI5" s="680"/>
      <c r="BJ5" s="680"/>
      <c r="BK5" s="680"/>
      <c r="BL5" s="680"/>
      <c r="BM5" s="680"/>
      <c r="BN5" s="681"/>
      <c r="BO5" s="682">
        <v>99</v>
      </c>
      <c r="BP5" s="682"/>
      <c r="BQ5" s="682"/>
      <c r="BR5" s="682"/>
      <c r="BS5" s="683">
        <v>40348</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287821</v>
      </c>
      <c r="S6" s="680"/>
      <c r="T6" s="680"/>
      <c r="U6" s="680"/>
      <c r="V6" s="680"/>
      <c r="W6" s="680"/>
      <c r="X6" s="680"/>
      <c r="Y6" s="681"/>
      <c r="Z6" s="682">
        <v>0.8</v>
      </c>
      <c r="AA6" s="682"/>
      <c r="AB6" s="682"/>
      <c r="AC6" s="682"/>
      <c r="AD6" s="683">
        <v>287821</v>
      </c>
      <c r="AE6" s="683"/>
      <c r="AF6" s="683"/>
      <c r="AG6" s="683"/>
      <c r="AH6" s="683"/>
      <c r="AI6" s="683"/>
      <c r="AJ6" s="683"/>
      <c r="AK6" s="683"/>
      <c r="AL6" s="684">
        <v>1.5</v>
      </c>
      <c r="AM6" s="685"/>
      <c r="AN6" s="685"/>
      <c r="AO6" s="686"/>
      <c r="AP6" s="676" t="s">
        <v>231</v>
      </c>
      <c r="AQ6" s="677"/>
      <c r="AR6" s="677"/>
      <c r="AS6" s="677"/>
      <c r="AT6" s="677"/>
      <c r="AU6" s="677"/>
      <c r="AV6" s="677"/>
      <c r="AW6" s="677"/>
      <c r="AX6" s="677"/>
      <c r="AY6" s="677"/>
      <c r="AZ6" s="677"/>
      <c r="BA6" s="677"/>
      <c r="BB6" s="677"/>
      <c r="BC6" s="677"/>
      <c r="BD6" s="677"/>
      <c r="BE6" s="677"/>
      <c r="BF6" s="678"/>
      <c r="BG6" s="679">
        <v>5099598</v>
      </c>
      <c r="BH6" s="680"/>
      <c r="BI6" s="680"/>
      <c r="BJ6" s="680"/>
      <c r="BK6" s="680"/>
      <c r="BL6" s="680"/>
      <c r="BM6" s="680"/>
      <c r="BN6" s="681"/>
      <c r="BO6" s="682">
        <v>99</v>
      </c>
      <c r="BP6" s="682"/>
      <c r="BQ6" s="682"/>
      <c r="BR6" s="682"/>
      <c r="BS6" s="683">
        <v>40348</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230931</v>
      </c>
      <c r="CS6" s="680"/>
      <c r="CT6" s="680"/>
      <c r="CU6" s="680"/>
      <c r="CV6" s="680"/>
      <c r="CW6" s="680"/>
      <c r="CX6" s="680"/>
      <c r="CY6" s="681"/>
      <c r="CZ6" s="673">
        <v>0.7</v>
      </c>
      <c r="DA6" s="674"/>
      <c r="DB6" s="674"/>
      <c r="DC6" s="693"/>
      <c r="DD6" s="688" t="s">
        <v>233</v>
      </c>
      <c r="DE6" s="680"/>
      <c r="DF6" s="680"/>
      <c r="DG6" s="680"/>
      <c r="DH6" s="680"/>
      <c r="DI6" s="680"/>
      <c r="DJ6" s="680"/>
      <c r="DK6" s="680"/>
      <c r="DL6" s="680"/>
      <c r="DM6" s="680"/>
      <c r="DN6" s="680"/>
      <c r="DO6" s="680"/>
      <c r="DP6" s="681"/>
      <c r="DQ6" s="688">
        <v>230931</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8843</v>
      </c>
      <c r="S7" s="680"/>
      <c r="T7" s="680"/>
      <c r="U7" s="680"/>
      <c r="V7" s="680"/>
      <c r="W7" s="680"/>
      <c r="X7" s="680"/>
      <c r="Y7" s="681"/>
      <c r="Z7" s="682">
        <v>0</v>
      </c>
      <c r="AA7" s="682"/>
      <c r="AB7" s="682"/>
      <c r="AC7" s="682"/>
      <c r="AD7" s="683">
        <v>8843</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2218004</v>
      </c>
      <c r="BH7" s="680"/>
      <c r="BI7" s="680"/>
      <c r="BJ7" s="680"/>
      <c r="BK7" s="680"/>
      <c r="BL7" s="680"/>
      <c r="BM7" s="680"/>
      <c r="BN7" s="681"/>
      <c r="BO7" s="682">
        <v>43.1</v>
      </c>
      <c r="BP7" s="682"/>
      <c r="BQ7" s="682"/>
      <c r="BR7" s="682"/>
      <c r="BS7" s="683">
        <v>40348</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4340172</v>
      </c>
      <c r="CS7" s="680"/>
      <c r="CT7" s="680"/>
      <c r="CU7" s="680"/>
      <c r="CV7" s="680"/>
      <c r="CW7" s="680"/>
      <c r="CX7" s="680"/>
      <c r="CY7" s="681"/>
      <c r="CZ7" s="682">
        <v>12.7</v>
      </c>
      <c r="DA7" s="682"/>
      <c r="DB7" s="682"/>
      <c r="DC7" s="682"/>
      <c r="DD7" s="688">
        <v>555880</v>
      </c>
      <c r="DE7" s="680"/>
      <c r="DF7" s="680"/>
      <c r="DG7" s="680"/>
      <c r="DH7" s="680"/>
      <c r="DI7" s="680"/>
      <c r="DJ7" s="680"/>
      <c r="DK7" s="680"/>
      <c r="DL7" s="680"/>
      <c r="DM7" s="680"/>
      <c r="DN7" s="680"/>
      <c r="DO7" s="680"/>
      <c r="DP7" s="681"/>
      <c r="DQ7" s="688">
        <v>2906041</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29544</v>
      </c>
      <c r="S8" s="680"/>
      <c r="T8" s="680"/>
      <c r="U8" s="680"/>
      <c r="V8" s="680"/>
      <c r="W8" s="680"/>
      <c r="X8" s="680"/>
      <c r="Y8" s="681"/>
      <c r="Z8" s="682">
        <v>0.1</v>
      </c>
      <c r="AA8" s="682"/>
      <c r="AB8" s="682"/>
      <c r="AC8" s="682"/>
      <c r="AD8" s="683">
        <v>29544</v>
      </c>
      <c r="AE8" s="683"/>
      <c r="AF8" s="683"/>
      <c r="AG8" s="683"/>
      <c r="AH8" s="683"/>
      <c r="AI8" s="683"/>
      <c r="AJ8" s="683"/>
      <c r="AK8" s="683"/>
      <c r="AL8" s="684">
        <v>0.2</v>
      </c>
      <c r="AM8" s="685"/>
      <c r="AN8" s="685"/>
      <c r="AO8" s="686"/>
      <c r="AP8" s="676" t="s">
        <v>238</v>
      </c>
      <c r="AQ8" s="677"/>
      <c r="AR8" s="677"/>
      <c r="AS8" s="677"/>
      <c r="AT8" s="677"/>
      <c r="AU8" s="677"/>
      <c r="AV8" s="677"/>
      <c r="AW8" s="677"/>
      <c r="AX8" s="677"/>
      <c r="AY8" s="677"/>
      <c r="AZ8" s="677"/>
      <c r="BA8" s="677"/>
      <c r="BB8" s="677"/>
      <c r="BC8" s="677"/>
      <c r="BD8" s="677"/>
      <c r="BE8" s="677"/>
      <c r="BF8" s="678"/>
      <c r="BG8" s="679">
        <v>91718</v>
      </c>
      <c r="BH8" s="680"/>
      <c r="BI8" s="680"/>
      <c r="BJ8" s="680"/>
      <c r="BK8" s="680"/>
      <c r="BL8" s="680"/>
      <c r="BM8" s="680"/>
      <c r="BN8" s="681"/>
      <c r="BO8" s="682">
        <v>1.8</v>
      </c>
      <c r="BP8" s="682"/>
      <c r="BQ8" s="682"/>
      <c r="BR8" s="682"/>
      <c r="BS8" s="688" t="s">
        <v>138</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9533104</v>
      </c>
      <c r="CS8" s="680"/>
      <c r="CT8" s="680"/>
      <c r="CU8" s="680"/>
      <c r="CV8" s="680"/>
      <c r="CW8" s="680"/>
      <c r="CX8" s="680"/>
      <c r="CY8" s="681"/>
      <c r="CZ8" s="682">
        <v>27.8</v>
      </c>
      <c r="DA8" s="682"/>
      <c r="DB8" s="682"/>
      <c r="DC8" s="682"/>
      <c r="DD8" s="688">
        <v>150589</v>
      </c>
      <c r="DE8" s="680"/>
      <c r="DF8" s="680"/>
      <c r="DG8" s="680"/>
      <c r="DH8" s="680"/>
      <c r="DI8" s="680"/>
      <c r="DJ8" s="680"/>
      <c r="DK8" s="680"/>
      <c r="DL8" s="680"/>
      <c r="DM8" s="680"/>
      <c r="DN8" s="680"/>
      <c r="DO8" s="680"/>
      <c r="DP8" s="681"/>
      <c r="DQ8" s="688">
        <v>5407120</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22548</v>
      </c>
      <c r="S9" s="680"/>
      <c r="T9" s="680"/>
      <c r="U9" s="680"/>
      <c r="V9" s="680"/>
      <c r="W9" s="680"/>
      <c r="X9" s="680"/>
      <c r="Y9" s="681"/>
      <c r="Z9" s="682">
        <v>0.1</v>
      </c>
      <c r="AA9" s="682"/>
      <c r="AB9" s="682"/>
      <c r="AC9" s="682"/>
      <c r="AD9" s="683">
        <v>22548</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1834871</v>
      </c>
      <c r="BH9" s="680"/>
      <c r="BI9" s="680"/>
      <c r="BJ9" s="680"/>
      <c r="BK9" s="680"/>
      <c r="BL9" s="680"/>
      <c r="BM9" s="680"/>
      <c r="BN9" s="681"/>
      <c r="BO9" s="682">
        <v>35.6</v>
      </c>
      <c r="BP9" s="682"/>
      <c r="BQ9" s="682"/>
      <c r="BR9" s="682"/>
      <c r="BS9" s="688" t="s">
        <v>233</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4640170</v>
      </c>
      <c r="CS9" s="680"/>
      <c r="CT9" s="680"/>
      <c r="CU9" s="680"/>
      <c r="CV9" s="680"/>
      <c r="CW9" s="680"/>
      <c r="CX9" s="680"/>
      <c r="CY9" s="681"/>
      <c r="CZ9" s="682">
        <v>13.6</v>
      </c>
      <c r="DA9" s="682"/>
      <c r="DB9" s="682"/>
      <c r="DC9" s="682"/>
      <c r="DD9" s="688">
        <v>1003138</v>
      </c>
      <c r="DE9" s="680"/>
      <c r="DF9" s="680"/>
      <c r="DG9" s="680"/>
      <c r="DH9" s="680"/>
      <c r="DI9" s="680"/>
      <c r="DJ9" s="680"/>
      <c r="DK9" s="680"/>
      <c r="DL9" s="680"/>
      <c r="DM9" s="680"/>
      <c r="DN9" s="680"/>
      <c r="DO9" s="680"/>
      <c r="DP9" s="681"/>
      <c r="DQ9" s="688">
        <v>2989230</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138</v>
      </c>
      <c r="S10" s="680"/>
      <c r="T10" s="680"/>
      <c r="U10" s="680"/>
      <c r="V10" s="680"/>
      <c r="W10" s="680"/>
      <c r="X10" s="680"/>
      <c r="Y10" s="681"/>
      <c r="Z10" s="682" t="s">
        <v>129</v>
      </c>
      <c r="AA10" s="682"/>
      <c r="AB10" s="682"/>
      <c r="AC10" s="682"/>
      <c r="AD10" s="683" t="s">
        <v>129</v>
      </c>
      <c r="AE10" s="683"/>
      <c r="AF10" s="683"/>
      <c r="AG10" s="683"/>
      <c r="AH10" s="683"/>
      <c r="AI10" s="683"/>
      <c r="AJ10" s="683"/>
      <c r="AK10" s="683"/>
      <c r="AL10" s="684" t="s">
        <v>233</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138703</v>
      </c>
      <c r="BH10" s="680"/>
      <c r="BI10" s="680"/>
      <c r="BJ10" s="680"/>
      <c r="BK10" s="680"/>
      <c r="BL10" s="680"/>
      <c r="BM10" s="680"/>
      <c r="BN10" s="681"/>
      <c r="BO10" s="682">
        <v>2.7</v>
      </c>
      <c r="BP10" s="682"/>
      <c r="BQ10" s="682"/>
      <c r="BR10" s="682"/>
      <c r="BS10" s="688">
        <v>23474</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36312</v>
      </c>
      <c r="CS10" s="680"/>
      <c r="CT10" s="680"/>
      <c r="CU10" s="680"/>
      <c r="CV10" s="680"/>
      <c r="CW10" s="680"/>
      <c r="CX10" s="680"/>
      <c r="CY10" s="681"/>
      <c r="CZ10" s="682">
        <v>0.1</v>
      </c>
      <c r="DA10" s="682"/>
      <c r="DB10" s="682"/>
      <c r="DC10" s="682"/>
      <c r="DD10" s="688" t="s">
        <v>233</v>
      </c>
      <c r="DE10" s="680"/>
      <c r="DF10" s="680"/>
      <c r="DG10" s="680"/>
      <c r="DH10" s="680"/>
      <c r="DI10" s="680"/>
      <c r="DJ10" s="680"/>
      <c r="DK10" s="680"/>
      <c r="DL10" s="680"/>
      <c r="DM10" s="680"/>
      <c r="DN10" s="680"/>
      <c r="DO10" s="680"/>
      <c r="DP10" s="681"/>
      <c r="DQ10" s="688">
        <v>27650</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233</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233</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152712</v>
      </c>
      <c r="BH11" s="680"/>
      <c r="BI11" s="680"/>
      <c r="BJ11" s="680"/>
      <c r="BK11" s="680"/>
      <c r="BL11" s="680"/>
      <c r="BM11" s="680"/>
      <c r="BN11" s="681"/>
      <c r="BO11" s="682">
        <v>3</v>
      </c>
      <c r="BP11" s="682"/>
      <c r="BQ11" s="682"/>
      <c r="BR11" s="682"/>
      <c r="BS11" s="688">
        <v>16874</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1534594</v>
      </c>
      <c r="CS11" s="680"/>
      <c r="CT11" s="680"/>
      <c r="CU11" s="680"/>
      <c r="CV11" s="680"/>
      <c r="CW11" s="680"/>
      <c r="CX11" s="680"/>
      <c r="CY11" s="681"/>
      <c r="CZ11" s="682">
        <v>4.5</v>
      </c>
      <c r="DA11" s="682"/>
      <c r="DB11" s="682"/>
      <c r="DC11" s="682"/>
      <c r="DD11" s="688">
        <v>421029</v>
      </c>
      <c r="DE11" s="680"/>
      <c r="DF11" s="680"/>
      <c r="DG11" s="680"/>
      <c r="DH11" s="680"/>
      <c r="DI11" s="680"/>
      <c r="DJ11" s="680"/>
      <c r="DK11" s="680"/>
      <c r="DL11" s="680"/>
      <c r="DM11" s="680"/>
      <c r="DN11" s="680"/>
      <c r="DO11" s="680"/>
      <c r="DP11" s="681"/>
      <c r="DQ11" s="688">
        <v>816546</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988419</v>
      </c>
      <c r="S12" s="680"/>
      <c r="T12" s="680"/>
      <c r="U12" s="680"/>
      <c r="V12" s="680"/>
      <c r="W12" s="680"/>
      <c r="X12" s="680"/>
      <c r="Y12" s="681"/>
      <c r="Z12" s="682">
        <v>2.8</v>
      </c>
      <c r="AA12" s="682"/>
      <c r="AB12" s="682"/>
      <c r="AC12" s="682"/>
      <c r="AD12" s="683">
        <v>988419</v>
      </c>
      <c r="AE12" s="683"/>
      <c r="AF12" s="683"/>
      <c r="AG12" s="683"/>
      <c r="AH12" s="683"/>
      <c r="AI12" s="683"/>
      <c r="AJ12" s="683"/>
      <c r="AK12" s="683"/>
      <c r="AL12" s="684">
        <v>5</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2377871</v>
      </c>
      <c r="BH12" s="680"/>
      <c r="BI12" s="680"/>
      <c r="BJ12" s="680"/>
      <c r="BK12" s="680"/>
      <c r="BL12" s="680"/>
      <c r="BM12" s="680"/>
      <c r="BN12" s="681"/>
      <c r="BO12" s="682">
        <v>46.2</v>
      </c>
      <c r="BP12" s="682"/>
      <c r="BQ12" s="682"/>
      <c r="BR12" s="682"/>
      <c r="BS12" s="688" t="s">
        <v>129</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906015</v>
      </c>
      <c r="CS12" s="680"/>
      <c r="CT12" s="680"/>
      <c r="CU12" s="680"/>
      <c r="CV12" s="680"/>
      <c r="CW12" s="680"/>
      <c r="CX12" s="680"/>
      <c r="CY12" s="681"/>
      <c r="CZ12" s="682">
        <v>2.6</v>
      </c>
      <c r="DA12" s="682"/>
      <c r="DB12" s="682"/>
      <c r="DC12" s="682"/>
      <c r="DD12" s="688">
        <v>158279</v>
      </c>
      <c r="DE12" s="680"/>
      <c r="DF12" s="680"/>
      <c r="DG12" s="680"/>
      <c r="DH12" s="680"/>
      <c r="DI12" s="680"/>
      <c r="DJ12" s="680"/>
      <c r="DK12" s="680"/>
      <c r="DL12" s="680"/>
      <c r="DM12" s="680"/>
      <c r="DN12" s="680"/>
      <c r="DO12" s="680"/>
      <c r="DP12" s="681"/>
      <c r="DQ12" s="688">
        <v>589275</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9059</v>
      </c>
      <c r="S13" s="680"/>
      <c r="T13" s="680"/>
      <c r="U13" s="680"/>
      <c r="V13" s="680"/>
      <c r="W13" s="680"/>
      <c r="X13" s="680"/>
      <c r="Y13" s="681"/>
      <c r="Z13" s="682">
        <v>0</v>
      </c>
      <c r="AA13" s="682"/>
      <c r="AB13" s="682"/>
      <c r="AC13" s="682"/>
      <c r="AD13" s="683">
        <v>9059</v>
      </c>
      <c r="AE13" s="683"/>
      <c r="AF13" s="683"/>
      <c r="AG13" s="683"/>
      <c r="AH13" s="683"/>
      <c r="AI13" s="683"/>
      <c r="AJ13" s="683"/>
      <c r="AK13" s="683"/>
      <c r="AL13" s="684">
        <v>0</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2367004</v>
      </c>
      <c r="BH13" s="680"/>
      <c r="BI13" s="680"/>
      <c r="BJ13" s="680"/>
      <c r="BK13" s="680"/>
      <c r="BL13" s="680"/>
      <c r="BM13" s="680"/>
      <c r="BN13" s="681"/>
      <c r="BO13" s="682">
        <v>45.9</v>
      </c>
      <c r="BP13" s="682"/>
      <c r="BQ13" s="682"/>
      <c r="BR13" s="682"/>
      <c r="BS13" s="688" t="s">
        <v>138</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2568070</v>
      </c>
      <c r="CS13" s="680"/>
      <c r="CT13" s="680"/>
      <c r="CU13" s="680"/>
      <c r="CV13" s="680"/>
      <c r="CW13" s="680"/>
      <c r="CX13" s="680"/>
      <c r="CY13" s="681"/>
      <c r="CZ13" s="682">
        <v>7.5</v>
      </c>
      <c r="DA13" s="682"/>
      <c r="DB13" s="682"/>
      <c r="DC13" s="682"/>
      <c r="DD13" s="688">
        <v>1002612</v>
      </c>
      <c r="DE13" s="680"/>
      <c r="DF13" s="680"/>
      <c r="DG13" s="680"/>
      <c r="DH13" s="680"/>
      <c r="DI13" s="680"/>
      <c r="DJ13" s="680"/>
      <c r="DK13" s="680"/>
      <c r="DL13" s="680"/>
      <c r="DM13" s="680"/>
      <c r="DN13" s="680"/>
      <c r="DO13" s="680"/>
      <c r="DP13" s="681"/>
      <c r="DQ13" s="688">
        <v>1473727</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233</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129</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196539</v>
      </c>
      <c r="BH14" s="680"/>
      <c r="BI14" s="680"/>
      <c r="BJ14" s="680"/>
      <c r="BK14" s="680"/>
      <c r="BL14" s="680"/>
      <c r="BM14" s="680"/>
      <c r="BN14" s="681"/>
      <c r="BO14" s="682">
        <v>3.8</v>
      </c>
      <c r="BP14" s="682"/>
      <c r="BQ14" s="682"/>
      <c r="BR14" s="682"/>
      <c r="BS14" s="688" t="s">
        <v>129</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1700521</v>
      </c>
      <c r="CS14" s="680"/>
      <c r="CT14" s="680"/>
      <c r="CU14" s="680"/>
      <c r="CV14" s="680"/>
      <c r="CW14" s="680"/>
      <c r="CX14" s="680"/>
      <c r="CY14" s="681"/>
      <c r="CZ14" s="682">
        <v>5</v>
      </c>
      <c r="DA14" s="682"/>
      <c r="DB14" s="682"/>
      <c r="DC14" s="682"/>
      <c r="DD14" s="688">
        <v>521275</v>
      </c>
      <c r="DE14" s="680"/>
      <c r="DF14" s="680"/>
      <c r="DG14" s="680"/>
      <c r="DH14" s="680"/>
      <c r="DI14" s="680"/>
      <c r="DJ14" s="680"/>
      <c r="DK14" s="680"/>
      <c r="DL14" s="680"/>
      <c r="DM14" s="680"/>
      <c r="DN14" s="680"/>
      <c r="DO14" s="680"/>
      <c r="DP14" s="681"/>
      <c r="DQ14" s="688">
        <v>1115611</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129693</v>
      </c>
      <c r="S15" s="680"/>
      <c r="T15" s="680"/>
      <c r="U15" s="680"/>
      <c r="V15" s="680"/>
      <c r="W15" s="680"/>
      <c r="X15" s="680"/>
      <c r="Y15" s="681"/>
      <c r="Z15" s="682">
        <v>0.4</v>
      </c>
      <c r="AA15" s="682"/>
      <c r="AB15" s="682"/>
      <c r="AC15" s="682"/>
      <c r="AD15" s="683">
        <v>129693</v>
      </c>
      <c r="AE15" s="683"/>
      <c r="AF15" s="683"/>
      <c r="AG15" s="683"/>
      <c r="AH15" s="683"/>
      <c r="AI15" s="683"/>
      <c r="AJ15" s="683"/>
      <c r="AK15" s="683"/>
      <c r="AL15" s="684">
        <v>0.7</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307013</v>
      </c>
      <c r="BH15" s="680"/>
      <c r="BI15" s="680"/>
      <c r="BJ15" s="680"/>
      <c r="BK15" s="680"/>
      <c r="BL15" s="680"/>
      <c r="BM15" s="680"/>
      <c r="BN15" s="681"/>
      <c r="BO15" s="682">
        <v>6</v>
      </c>
      <c r="BP15" s="682"/>
      <c r="BQ15" s="682"/>
      <c r="BR15" s="682"/>
      <c r="BS15" s="688" t="s">
        <v>233</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2571975</v>
      </c>
      <c r="CS15" s="680"/>
      <c r="CT15" s="680"/>
      <c r="CU15" s="680"/>
      <c r="CV15" s="680"/>
      <c r="CW15" s="680"/>
      <c r="CX15" s="680"/>
      <c r="CY15" s="681"/>
      <c r="CZ15" s="682">
        <v>7.5</v>
      </c>
      <c r="DA15" s="682"/>
      <c r="DB15" s="682"/>
      <c r="DC15" s="682"/>
      <c r="DD15" s="688">
        <v>257084</v>
      </c>
      <c r="DE15" s="680"/>
      <c r="DF15" s="680"/>
      <c r="DG15" s="680"/>
      <c r="DH15" s="680"/>
      <c r="DI15" s="680"/>
      <c r="DJ15" s="680"/>
      <c r="DK15" s="680"/>
      <c r="DL15" s="680"/>
      <c r="DM15" s="680"/>
      <c r="DN15" s="680"/>
      <c r="DO15" s="680"/>
      <c r="DP15" s="681"/>
      <c r="DQ15" s="688">
        <v>2022913</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138</v>
      </c>
      <c r="S16" s="680"/>
      <c r="T16" s="680"/>
      <c r="U16" s="680"/>
      <c r="V16" s="680"/>
      <c r="W16" s="680"/>
      <c r="X16" s="680"/>
      <c r="Y16" s="681"/>
      <c r="Z16" s="682" t="s">
        <v>138</v>
      </c>
      <c r="AA16" s="682"/>
      <c r="AB16" s="682"/>
      <c r="AC16" s="682"/>
      <c r="AD16" s="683" t="s">
        <v>129</v>
      </c>
      <c r="AE16" s="683"/>
      <c r="AF16" s="683"/>
      <c r="AG16" s="683"/>
      <c r="AH16" s="683"/>
      <c r="AI16" s="683"/>
      <c r="AJ16" s="683"/>
      <c r="AK16" s="683"/>
      <c r="AL16" s="684" t="s">
        <v>233</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v>171</v>
      </c>
      <c r="BH16" s="680"/>
      <c r="BI16" s="680"/>
      <c r="BJ16" s="680"/>
      <c r="BK16" s="680"/>
      <c r="BL16" s="680"/>
      <c r="BM16" s="680"/>
      <c r="BN16" s="681"/>
      <c r="BO16" s="682">
        <v>0</v>
      </c>
      <c r="BP16" s="682"/>
      <c r="BQ16" s="682"/>
      <c r="BR16" s="682"/>
      <c r="BS16" s="688" t="s">
        <v>233</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1484067</v>
      </c>
      <c r="CS16" s="680"/>
      <c r="CT16" s="680"/>
      <c r="CU16" s="680"/>
      <c r="CV16" s="680"/>
      <c r="CW16" s="680"/>
      <c r="CX16" s="680"/>
      <c r="CY16" s="681"/>
      <c r="CZ16" s="682">
        <v>4.3</v>
      </c>
      <c r="DA16" s="682"/>
      <c r="DB16" s="682"/>
      <c r="DC16" s="682"/>
      <c r="DD16" s="688" t="s">
        <v>138</v>
      </c>
      <c r="DE16" s="680"/>
      <c r="DF16" s="680"/>
      <c r="DG16" s="680"/>
      <c r="DH16" s="680"/>
      <c r="DI16" s="680"/>
      <c r="DJ16" s="680"/>
      <c r="DK16" s="680"/>
      <c r="DL16" s="680"/>
      <c r="DM16" s="680"/>
      <c r="DN16" s="680"/>
      <c r="DO16" s="680"/>
      <c r="DP16" s="681"/>
      <c r="DQ16" s="688">
        <v>245040</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20213</v>
      </c>
      <c r="S17" s="680"/>
      <c r="T17" s="680"/>
      <c r="U17" s="680"/>
      <c r="V17" s="680"/>
      <c r="W17" s="680"/>
      <c r="X17" s="680"/>
      <c r="Y17" s="681"/>
      <c r="Z17" s="682">
        <v>0.1</v>
      </c>
      <c r="AA17" s="682"/>
      <c r="AB17" s="682"/>
      <c r="AC17" s="682"/>
      <c r="AD17" s="683">
        <v>20213</v>
      </c>
      <c r="AE17" s="683"/>
      <c r="AF17" s="683"/>
      <c r="AG17" s="683"/>
      <c r="AH17" s="683"/>
      <c r="AI17" s="683"/>
      <c r="AJ17" s="683"/>
      <c r="AK17" s="683"/>
      <c r="AL17" s="684">
        <v>0.1</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138</v>
      </c>
      <c r="BH17" s="680"/>
      <c r="BI17" s="680"/>
      <c r="BJ17" s="680"/>
      <c r="BK17" s="680"/>
      <c r="BL17" s="680"/>
      <c r="BM17" s="680"/>
      <c r="BN17" s="681"/>
      <c r="BO17" s="682" t="s">
        <v>129</v>
      </c>
      <c r="BP17" s="682"/>
      <c r="BQ17" s="682"/>
      <c r="BR17" s="682"/>
      <c r="BS17" s="688" t="s">
        <v>138</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4696506</v>
      </c>
      <c r="CS17" s="680"/>
      <c r="CT17" s="680"/>
      <c r="CU17" s="680"/>
      <c r="CV17" s="680"/>
      <c r="CW17" s="680"/>
      <c r="CX17" s="680"/>
      <c r="CY17" s="681"/>
      <c r="CZ17" s="682">
        <v>13.7</v>
      </c>
      <c r="DA17" s="682"/>
      <c r="DB17" s="682"/>
      <c r="DC17" s="682"/>
      <c r="DD17" s="688" t="s">
        <v>129</v>
      </c>
      <c r="DE17" s="680"/>
      <c r="DF17" s="680"/>
      <c r="DG17" s="680"/>
      <c r="DH17" s="680"/>
      <c r="DI17" s="680"/>
      <c r="DJ17" s="680"/>
      <c r="DK17" s="680"/>
      <c r="DL17" s="680"/>
      <c r="DM17" s="680"/>
      <c r="DN17" s="680"/>
      <c r="DO17" s="680"/>
      <c r="DP17" s="681"/>
      <c r="DQ17" s="688">
        <v>4639849</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14222551</v>
      </c>
      <c r="S18" s="680"/>
      <c r="T18" s="680"/>
      <c r="U18" s="680"/>
      <c r="V18" s="680"/>
      <c r="W18" s="680"/>
      <c r="X18" s="680"/>
      <c r="Y18" s="681"/>
      <c r="Z18" s="682">
        <v>40.200000000000003</v>
      </c>
      <c r="AA18" s="682"/>
      <c r="AB18" s="682"/>
      <c r="AC18" s="682"/>
      <c r="AD18" s="683">
        <v>12727337</v>
      </c>
      <c r="AE18" s="683"/>
      <c r="AF18" s="683"/>
      <c r="AG18" s="683"/>
      <c r="AH18" s="683"/>
      <c r="AI18" s="683"/>
      <c r="AJ18" s="683"/>
      <c r="AK18" s="683"/>
      <c r="AL18" s="684">
        <v>64.7</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233</v>
      </c>
      <c r="BH18" s="680"/>
      <c r="BI18" s="680"/>
      <c r="BJ18" s="680"/>
      <c r="BK18" s="680"/>
      <c r="BL18" s="680"/>
      <c r="BM18" s="680"/>
      <c r="BN18" s="681"/>
      <c r="BO18" s="682" t="s">
        <v>129</v>
      </c>
      <c r="BP18" s="682"/>
      <c r="BQ18" s="682"/>
      <c r="BR18" s="682"/>
      <c r="BS18" s="688" t="s">
        <v>129</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233</v>
      </c>
      <c r="CS18" s="680"/>
      <c r="CT18" s="680"/>
      <c r="CU18" s="680"/>
      <c r="CV18" s="680"/>
      <c r="CW18" s="680"/>
      <c r="CX18" s="680"/>
      <c r="CY18" s="681"/>
      <c r="CZ18" s="682" t="s">
        <v>129</v>
      </c>
      <c r="DA18" s="682"/>
      <c r="DB18" s="682"/>
      <c r="DC18" s="682"/>
      <c r="DD18" s="688" t="s">
        <v>233</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12727337</v>
      </c>
      <c r="S19" s="680"/>
      <c r="T19" s="680"/>
      <c r="U19" s="680"/>
      <c r="V19" s="680"/>
      <c r="W19" s="680"/>
      <c r="X19" s="680"/>
      <c r="Y19" s="681"/>
      <c r="Z19" s="682">
        <v>36</v>
      </c>
      <c r="AA19" s="682"/>
      <c r="AB19" s="682"/>
      <c r="AC19" s="682"/>
      <c r="AD19" s="683">
        <v>12727337</v>
      </c>
      <c r="AE19" s="683"/>
      <c r="AF19" s="683"/>
      <c r="AG19" s="683"/>
      <c r="AH19" s="683"/>
      <c r="AI19" s="683"/>
      <c r="AJ19" s="683"/>
      <c r="AK19" s="683"/>
      <c r="AL19" s="684">
        <v>64.7</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51824</v>
      </c>
      <c r="BH19" s="680"/>
      <c r="BI19" s="680"/>
      <c r="BJ19" s="680"/>
      <c r="BK19" s="680"/>
      <c r="BL19" s="680"/>
      <c r="BM19" s="680"/>
      <c r="BN19" s="681"/>
      <c r="BO19" s="682">
        <v>1</v>
      </c>
      <c r="BP19" s="682"/>
      <c r="BQ19" s="682"/>
      <c r="BR19" s="682"/>
      <c r="BS19" s="688" t="s">
        <v>129</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233</v>
      </c>
      <c r="CS19" s="680"/>
      <c r="CT19" s="680"/>
      <c r="CU19" s="680"/>
      <c r="CV19" s="680"/>
      <c r="CW19" s="680"/>
      <c r="CX19" s="680"/>
      <c r="CY19" s="681"/>
      <c r="CZ19" s="682" t="s">
        <v>233</v>
      </c>
      <c r="DA19" s="682"/>
      <c r="DB19" s="682"/>
      <c r="DC19" s="682"/>
      <c r="DD19" s="688" t="s">
        <v>138</v>
      </c>
      <c r="DE19" s="680"/>
      <c r="DF19" s="680"/>
      <c r="DG19" s="680"/>
      <c r="DH19" s="680"/>
      <c r="DI19" s="680"/>
      <c r="DJ19" s="680"/>
      <c r="DK19" s="680"/>
      <c r="DL19" s="680"/>
      <c r="DM19" s="680"/>
      <c r="DN19" s="680"/>
      <c r="DO19" s="680"/>
      <c r="DP19" s="681"/>
      <c r="DQ19" s="688" t="s">
        <v>138</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1495214</v>
      </c>
      <c r="S20" s="680"/>
      <c r="T20" s="680"/>
      <c r="U20" s="680"/>
      <c r="V20" s="680"/>
      <c r="W20" s="680"/>
      <c r="X20" s="680"/>
      <c r="Y20" s="681"/>
      <c r="Z20" s="682">
        <v>4.2</v>
      </c>
      <c r="AA20" s="682"/>
      <c r="AB20" s="682"/>
      <c r="AC20" s="682"/>
      <c r="AD20" s="683" t="s">
        <v>233</v>
      </c>
      <c r="AE20" s="683"/>
      <c r="AF20" s="683"/>
      <c r="AG20" s="683"/>
      <c r="AH20" s="683"/>
      <c r="AI20" s="683"/>
      <c r="AJ20" s="683"/>
      <c r="AK20" s="683"/>
      <c r="AL20" s="684" t="s">
        <v>129</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51824</v>
      </c>
      <c r="BH20" s="680"/>
      <c r="BI20" s="680"/>
      <c r="BJ20" s="680"/>
      <c r="BK20" s="680"/>
      <c r="BL20" s="680"/>
      <c r="BM20" s="680"/>
      <c r="BN20" s="681"/>
      <c r="BO20" s="682">
        <v>1</v>
      </c>
      <c r="BP20" s="682"/>
      <c r="BQ20" s="682"/>
      <c r="BR20" s="682"/>
      <c r="BS20" s="688" t="s">
        <v>138</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34242437</v>
      </c>
      <c r="CS20" s="680"/>
      <c r="CT20" s="680"/>
      <c r="CU20" s="680"/>
      <c r="CV20" s="680"/>
      <c r="CW20" s="680"/>
      <c r="CX20" s="680"/>
      <c r="CY20" s="681"/>
      <c r="CZ20" s="682">
        <v>100</v>
      </c>
      <c r="DA20" s="682"/>
      <c r="DB20" s="682"/>
      <c r="DC20" s="682"/>
      <c r="DD20" s="688">
        <v>4069886</v>
      </c>
      <c r="DE20" s="680"/>
      <c r="DF20" s="680"/>
      <c r="DG20" s="680"/>
      <c r="DH20" s="680"/>
      <c r="DI20" s="680"/>
      <c r="DJ20" s="680"/>
      <c r="DK20" s="680"/>
      <c r="DL20" s="680"/>
      <c r="DM20" s="680"/>
      <c r="DN20" s="680"/>
      <c r="DO20" s="680"/>
      <c r="DP20" s="681"/>
      <c r="DQ20" s="688">
        <v>22463933</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138</v>
      </c>
      <c r="S21" s="680"/>
      <c r="T21" s="680"/>
      <c r="U21" s="680"/>
      <c r="V21" s="680"/>
      <c r="W21" s="680"/>
      <c r="X21" s="680"/>
      <c r="Y21" s="681"/>
      <c r="Z21" s="682" t="s">
        <v>233</v>
      </c>
      <c r="AA21" s="682"/>
      <c r="AB21" s="682"/>
      <c r="AC21" s="682"/>
      <c r="AD21" s="683" t="s">
        <v>233</v>
      </c>
      <c r="AE21" s="683"/>
      <c r="AF21" s="683"/>
      <c r="AG21" s="683"/>
      <c r="AH21" s="683"/>
      <c r="AI21" s="683"/>
      <c r="AJ21" s="683"/>
      <c r="AK21" s="683"/>
      <c r="AL21" s="684" t="s">
        <v>233</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51824</v>
      </c>
      <c r="BH21" s="680"/>
      <c r="BI21" s="680"/>
      <c r="BJ21" s="680"/>
      <c r="BK21" s="680"/>
      <c r="BL21" s="680"/>
      <c r="BM21" s="680"/>
      <c r="BN21" s="681"/>
      <c r="BO21" s="682">
        <v>1</v>
      </c>
      <c r="BP21" s="682"/>
      <c r="BQ21" s="682"/>
      <c r="BR21" s="682"/>
      <c r="BS21" s="688" t="s">
        <v>233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20870113</v>
      </c>
      <c r="S22" s="680"/>
      <c r="T22" s="680"/>
      <c r="U22" s="680"/>
      <c r="V22" s="680"/>
      <c r="W22" s="680"/>
      <c r="X22" s="680"/>
      <c r="Y22" s="681"/>
      <c r="Z22" s="682">
        <v>59</v>
      </c>
      <c r="AA22" s="682"/>
      <c r="AB22" s="682"/>
      <c r="AC22" s="682"/>
      <c r="AD22" s="683">
        <v>19374899</v>
      </c>
      <c r="AE22" s="683"/>
      <c r="AF22" s="683"/>
      <c r="AG22" s="683"/>
      <c r="AH22" s="683"/>
      <c r="AI22" s="683"/>
      <c r="AJ22" s="683"/>
      <c r="AK22" s="683"/>
      <c r="AL22" s="684">
        <v>98.5</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233</v>
      </c>
      <c r="BH22" s="680"/>
      <c r="BI22" s="680"/>
      <c r="BJ22" s="680"/>
      <c r="BK22" s="680"/>
      <c r="BL22" s="680"/>
      <c r="BM22" s="680"/>
      <c r="BN22" s="681"/>
      <c r="BO22" s="682" t="s">
        <v>129</v>
      </c>
      <c r="BP22" s="682"/>
      <c r="BQ22" s="682"/>
      <c r="BR22" s="682"/>
      <c r="BS22" s="688" t="s">
        <v>138</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6578</v>
      </c>
      <c r="S23" s="680"/>
      <c r="T23" s="680"/>
      <c r="U23" s="680"/>
      <c r="V23" s="680"/>
      <c r="W23" s="680"/>
      <c r="X23" s="680"/>
      <c r="Y23" s="681"/>
      <c r="Z23" s="682">
        <v>0</v>
      </c>
      <c r="AA23" s="682"/>
      <c r="AB23" s="682"/>
      <c r="AC23" s="682"/>
      <c r="AD23" s="683">
        <v>6578</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129</v>
      </c>
      <c r="BP23" s="682"/>
      <c r="BQ23" s="682"/>
      <c r="BR23" s="682"/>
      <c r="BS23" s="688" t="s">
        <v>138</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155860</v>
      </c>
      <c r="S24" s="680"/>
      <c r="T24" s="680"/>
      <c r="U24" s="680"/>
      <c r="V24" s="680"/>
      <c r="W24" s="680"/>
      <c r="X24" s="680"/>
      <c r="Y24" s="681"/>
      <c r="Z24" s="682">
        <v>0.4</v>
      </c>
      <c r="AA24" s="682"/>
      <c r="AB24" s="682"/>
      <c r="AC24" s="682"/>
      <c r="AD24" s="683" t="s">
        <v>233</v>
      </c>
      <c r="AE24" s="683"/>
      <c r="AF24" s="683"/>
      <c r="AG24" s="683"/>
      <c r="AH24" s="683"/>
      <c r="AI24" s="683"/>
      <c r="AJ24" s="683"/>
      <c r="AK24" s="683"/>
      <c r="AL24" s="684" t="s">
        <v>129</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138</v>
      </c>
      <c r="BH24" s="680"/>
      <c r="BI24" s="680"/>
      <c r="BJ24" s="680"/>
      <c r="BK24" s="680"/>
      <c r="BL24" s="680"/>
      <c r="BM24" s="680"/>
      <c r="BN24" s="681"/>
      <c r="BO24" s="682" t="s">
        <v>129</v>
      </c>
      <c r="BP24" s="682"/>
      <c r="BQ24" s="682"/>
      <c r="BR24" s="682"/>
      <c r="BS24" s="688" t="s">
        <v>233</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15124928</v>
      </c>
      <c r="CS24" s="669"/>
      <c r="CT24" s="669"/>
      <c r="CU24" s="669"/>
      <c r="CV24" s="669"/>
      <c r="CW24" s="669"/>
      <c r="CX24" s="669"/>
      <c r="CY24" s="670"/>
      <c r="CZ24" s="673">
        <v>44.2</v>
      </c>
      <c r="DA24" s="674"/>
      <c r="DB24" s="674"/>
      <c r="DC24" s="693"/>
      <c r="DD24" s="712">
        <v>11656483</v>
      </c>
      <c r="DE24" s="669"/>
      <c r="DF24" s="669"/>
      <c r="DG24" s="669"/>
      <c r="DH24" s="669"/>
      <c r="DI24" s="669"/>
      <c r="DJ24" s="669"/>
      <c r="DK24" s="670"/>
      <c r="DL24" s="712">
        <v>11512804</v>
      </c>
      <c r="DM24" s="669"/>
      <c r="DN24" s="669"/>
      <c r="DO24" s="669"/>
      <c r="DP24" s="669"/>
      <c r="DQ24" s="669"/>
      <c r="DR24" s="669"/>
      <c r="DS24" s="669"/>
      <c r="DT24" s="669"/>
      <c r="DU24" s="669"/>
      <c r="DV24" s="670"/>
      <c r="DW24" s="673">
        <v>56.1</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362884</v>
      </c>
      <c r="S25" s="680"/>
      <c r="T25" s="680"/>
      <c r="U25" s="680"/>
      <c r="V25" s="680"/>
      <c r="W25" s="680"/>
      <c r="X25" s="680"/>
      <c r="Y25" s="681"/>
      <c r="Z25" s="682">
        <v>1</v>
      </c>
      <c r="AA25" s="682"/>
      <c r="AB25" s="682"/>
      <c r="AC25" s="682"/>
      <c r="AD25" s="683">
        <v>74800</v>
      </c>
      <c r="AE25" s="683"/>
      <c r="AF25" s="683"/>
      <c r="AG25" s="683"/>
      <c r="AH25" s="683"/>
      <c r="AI25" s="683"/>
      <c r="AJ25" s="683"/>
      <c r="AK25" s="683"/>
      <c r="AL25" s="684">
        <v>0.4</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233</v>
      </c>
      <c r="BP25" s="682"/>
      <c r="BQ25" s="682"/>
      <c r="BR25" s="682"/>
      <c r="BS25" s="688" t="s">
        <v>129</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5362831</v>
      </c>
      <c r="CS25" s="715"/>
      <c r="CT25" s="715"/>
      <c r="CU25" s="715"/>
      <c r="CV25" s="715"/>
      <c r="CW25" s="715"/>
      <c r="CX25" s="715"/>
      <c r="CY25" s="716"/>
      <c r="CZ25" s="684">
        <v>15.7</v>
      </c>
      <c r="DA25" s="713"/>
      <c r="DB25" s="713"/>
      <c r="DC25" s="717"/>
      <c r="DD25" s="688">
        <v>4889892</v>
      </c>
      <c r="DE25" s="715"/>
      <c r="DF25" s="715"/>
      <c r="DG25" s="715"/>
      <c r="DH25" s="715"/>
      <c r="DI25" s="715"/>
      <c r="DJ25" s="715"/>
      <c r="DK25" s="716"/>
      <c r="DL25" s="688">
        <v>4749331</v>
      </c>
      <c r="DM25" s="715"/>
      <c r="DN25" s="715"/>
      <c r="DO25" s="715"/>
      <c r="DP25" s="715"/>
      <c r="DQ25" s="715"/>
      <c r="DR25" s="715"/>
      <c r="DS25" s="715"/>
      <c r="DT25" s="715"/>
      <c r="DU25" s="715"/>
      <c r="DV25" s="716"/>
      <c r="DW25" s="684">
        <v>23.1</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418701</v>
      </c>
      <c r="S26" s="680"/>
      <c r="T26" s="680"/>
      <c r="U26" s="680"/>
      <c r="V26" s="680"/>
      <c r="W26" s="680"/>
      <c r="X26" s="680"/>
      <c r="Y26" s="681"/>
      <c r="Z26" s="682">
        <v>1.2</v>
      </c>
      <c r="AA26" s="682"/>
      <c r="AB26" s="682"/>
      <c r="AC26" s="682"/>
      <c r="AD26" s="683" t="s">
        <v>233</v>
      </c>
      <c r="AE26" s="683"/>
      <c r="AF26" s="683"/>
      <c r="AG26" s="683"/>
      <c r="AH26" s="683"/>
      <c r="AI26" s="683"/>
      <c r="AJ26" s="683"/>
      <c r="AK26" s="683"/>
      <c r="AL26" s="684" t="s">
        <v>138</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129</v>
      </c>
      <c r="BP26" s="682"/>
      <c r="BQ26" s="682"/>
      <c r="BR26" s="682"/>
      <c r="BS26" s="688" t="s">
        <v>129</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3582552</v>
      </c>
      <c r="CS26" s="680"/>
      <c r="CT26" s="680"/>
      <c r="CU26" s="680"/>
      <c r="CV26" s="680"/>
      <c r="CW26" s="680"/>
      <c r="CX26" s="680"/>
      <c r="CY26" s="681"/>
      <c r="CZ26" s="684">
        <v>10.5</v>
      </c>
      <c r="DA26" s="713"/>
      <c r="DB26" s="713"/>
      <c r="DC26" s="717"/>
      <c r="DD26" s="688">
        <v>3168048</v>
      </c>
      <c r="DE26" s="680"/>
      <c r="DF26" s="680"/>
      <c r="DG26" s="680"/>
      <c r="DH26" s="680"/>
      <c r="DI26" s="680"/>
      <c r="DJ26" s="680"/>
      <c r="DK26" s="681"/>
      <c r="DL26" s="688" t="s">
        <v>233</v>
      </c>
      <c r="DM26" s="680"/>
      <c r="DN26" s="680"/>
      <c r="DO26" s="680"/>
      <c r="DP26" s="680"/>
      <c r="DQ26" s="680"/>
      <c r="DR26" s="680"/>
      <c r="DS26" s="680"/>
      <c r="DT26" s="680"/>
      <c r="DU26" s="680"/>
      <c r="DV26" s="681"/>
      <c r="DW26" s="684" t="s">
        <v>129</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3786164</v>
      </c>
      <c r="S27" s="680"/>
      <c r="T27" s="680"/>
      <c r="U27" s="680"/>
      <c r="V27" s="680"/>
      <c r="W27" s="680"/>
      <c r="X27" s="680"/>
      <c r="Y27" s="681"/>
      <c r="Z27" s="682">
        <v>10.7</v>
      </c>
      <c r="AA27" s="682"/>
      <c r="AB27" s="682"/>
      <c r="AC27" s="682"/>
      <c r="AD27" s="683" t="s">
        <v>138</v>
      </c>
      <c r="AE27" s="683"/>
      <c r="AF27" s="683"/>
      <c r="AG27" s="683"/>
      <c r="AH27" s="683"/>
      <c r="AI27" s="683"/>
      <c r="AJ27" s="683"/>
      <c r="AK27" s="683"/>
      <c r="AL27" s="684" t="s">
        <v>233</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5151422</v>
      </c>
      <c r="BH27" s="680"/>
      <c r="BI27" s="680"/>
      <c r="BJ27" s="680"/>
      <c r="BK27" s="680"/>
      <c r="BL27" s="680"/>
      <c r="BM27" s="680"/>
      <c r="BN27" s="681"/>
      <c r="BO27" s="682">
        <v>100</v>
      </c>
      <c r="BP27" s="682"/>
      <c r="BQ27" s="682"/>
      <c r="BR27" s="682"/>
      <c r="BS27" s="688">
        <v>40348</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5065591</v>
      </c>
      <c r="CS27" s="715"/>
      <c r="CT27" s="715"/>
      <c r="CU27" s="715"/>
      <c r="CV27" s="715"/>
      <c r="CW27" s="715"/>
      <c r="CX27" s="715"/>
      <c r="CY27" s="716"/>
      <c r="CZ27" s="684">
        <v>14.8</v>
      </c>
      <c r="DA27" s="713"/>
      <c r="DB27" s="713"/>
      <c r="DC27" s="717"/>
      <c r="DD27" s="688">
        <v>2126742</v>
      </c>
      <c r="DE27" s="715"/>
      <c r="DF27" s="715"/>
      <c r="DG27" s="715"/>
      <c r="DH27" s="715"/>
      <c r="DI27" s="715"/>
      <c r="DJ27" s="715"/>
      <c r="DK27" s="716"/>
      <c r="DL27" s="688">
        <v>2123624</v>
      </c>
      <c r="DM27" s="715"/>
      <c r="DN27" s="715"/>
      <c r="DO27" s="715"/>
      <c r="DP27" s="715"/>
      <c r="DQ27" s="715"/>
      <c r="DR27" s="715"/>
      <c r="DS27" s="715"/>
      <c r="DT27" s="715"/>
      <c r="DU27" s="715"/>
      <c r="DV27" s="716"/>
      <c r="DW27" s="684">
        <v>10.3</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v>54578</v>
      </c>
      <c r="S28" s="680"/>
      <c r="T28" s="680"/>
      <c r="U28" s="680"/>
      <c r="V28" s="680"/>
      <c r="W28" s="680"/>
      <c r="X28" s="680"/>
      <c r="Y28" s="681"/>
      <c r="Z28" s="682">
        <v>0.2</v>
      </c>
      <c r="AA28" s="682"/>
      <c r="AB28" s="682"/>
      <c r="AC28" s="682"/>
      <c r="AD28" s="683">
        <v>54578</v>
      </c>
      <c r="AE28" s="683"/>
      <c r="AF28" s="683"/>
      <c r="AG28" s="683"/>
      <c r="AH28" s="683"/>
      <c r="AI28" s="683"/>
      <c r="AJ28" s="683"/>
      <c r="AK28" s="683"/>
      <c r="AL28" s="684">
        <v>0.3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4696506</v>
      </c>
      <c r="CS28" s="680"/>
      <c r="CT28" s="680"/>
      <c r="CU28" s="680"/>
      <c r="CV28" s="680"/>
      <c r="CW28" s="680"/>
      <c r="CX28" s="680"/>
      <c r="CY28" s="681"/>
      <c r="CZ28" s="684">
        <v>13.7</v>
      </c>
      <c r="DA28" s="713"/>
      <c r="DB28" s="713"/>
      <c r="DC28" s="717"/>
      <c r="DD28" s="688">
        <v>4639849</v>
      </c>
      <c r="DE28" s="680"/>
      <c r="DF28" s="680"/>
      <c r="DG28" s="680"/>
      <c r="DH28" s="680"/>
      <c r="DI28" s="680"/>
      <c r="DJ28" s="680"/>
      <c r="DK28" s="681"/>
      <c r="DL28" s="688">
        <v>4639849</v>
      </c>
      <c r="DM28" s="680"/>
      <c r="DN28" s="680"/>
      <c r="DO28" s="680"/>
      <c r="DP28" s="680"/>
      <c r="DQ28" s="680"/>
      <c r="DR28" s="680"/>
      <c r="DS28" s="680"/>
      <c r="DT28" s="680"/>
      <c r="DU28" s="680"/>
      <c r="DV28" s="681"/>
      <c r="DW28" s="684">
        <v>22.6</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2647190</v>
      </c>
      <c r="S29" s="680"/>
      <c r="T29" s="680"/>
      <c r="U29" s="680"/>
      <c r="V29" s="680"/>
      <c r="W29" s="680"/>
      <c r="X29" s="680"/>
      <c r="Y29" s="681"/>
      <c r="Z29" s="682">
        <v>7.5</v>
      </c>
      <c r="AA29" s="682"/>
      <c r="AB29" s="682"/>
      <c r="AC29" s="682"/>
      <c r="AD29" s="683" t="s">
        <v>233</v>
      </c>
      <c r="AE29" s="683"/>
      <c r="AF29" s="683"/>
      <c r="AG29" s="683"/>
      <c r="AH29" s="683"/>
      <c r="AI29" s="683"/>
      <c r="AJ29" s="683"/>
      <c r="AK29" s="683"/>
      <c r="AL29" s="684" t="s">
        <v>233</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4696506</v>
      </c>
      <c r="CS29" s="715"/>
      <c r="CT29" s="715"/>
      <c r="CU29" s="715"/>
      <c r="CV29" s="715"/>
      <c r="CW29" s="715"/>
      <c r="CX29" s="715"/>
      <c r="CY29" s="716"/>
      <c r="CZ29" s="684">
        <v>13.7</v>
      </c>
      <c r="DA29" s="713"/>
      <c r="DB29" s="713"/>
      <c r="DC29" s="717"/>
      <c r="DD29" s="688">
        <v>4639849</v>
      </c>
      <c r="DE29" s="715"/>
      <c r="DF29" s="715"/>
      <c r="DG29" s="715"/>
      <c r="DH29" s="715"/>
      <c r="DI29" s="715"/>
      <c r="DJ29" s="715"/>
      <c r="DK29" s="716"/>
      <c r="DL29" s="688">
        <v>4639849</v>
      </c>
      <c r="DM29" s="715"/>
      <c r="DN29" s="715"/>
      <c r="DO29" s="715"/>
      <c r="DP29" s="715"/>
      <c r="DQ29" s="715"/>
      <c r="DR29" s="715"/>
      <c r="DS29" s="715"/>
      <c r="DT29" s="715"/>
      <c r="DU29" s="715"/>
      <c r="DV29" s="716"/>
      <c r="DW29" s="684">
        <v>22.6</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167217</v>
      </c>
      <c r="S30" s="680"/>
      <c r="T30" s="680"/>
      <c r="U30" s="680"/>
      <c r="V30" s="680"/>
      <c r="W30" s="680"/>
      <c r="X30" s="680"/>
      <c r="Y30" s="681"/>
      <c r="Z30" s="682">
        <v>0.5</v>
      </c>
      <c r="AA30" s="682"/>
      <c r="AB30" s="682"/>
      <c r="AC30" s="682"/>
      <c r="AD30" s="683">
        <v>153601</v>
      </c>
      <c r="AE30" s="683"/>
      <c r="AF30" s="683"/>
      <c r="AG30" s="683"/>
      <c r="AH30" s="683"/>
      <c r="AI30" s="683"/>
      <c r="AJ30" s="683"/>
      <c r="AK30" s="683"/>
      <c r="AL30" s="684">
        <v>0.8</v>
      </c>
      <c r="AM30" s="685"/>
      <c r="AN30" s="685"/>
      <c r="AO30" s="686"/>
      <c r="AP30" s="727" t="s">
        <v>308</v>
      </c>
      <c r="AQ30" s="728"/>
      <c r="AR30" s="728"/>
      <c r="AS30" s="728"/>
      <c r="AT30" s="733" t="s">
        <v>309</v>
      </c>
      <c r="AU30" s="230"/>
      <c r="AV30" s="230"/>
      <c r="AW30" s="230"/>
      <c r="AX30" s="665" t="s">
        <v>188</v>
      </c>
      <c r="AY30" s="666"/>
      <c r="AZ30" s="666"/>
      <c r="BA30" s="666"/>
      <c r="BB30" s="666"/>
      <c r="BC30" s="666"/>
      <c r="BD30" s="666"/>
      <c r="BE30" s="666"/>
      <c r="BF30" s="667"/>
      <c r="BG30" s="739">
        <v>99.2</v>
      </c>
      <c r="BH30" s="740"/>
      <c r="BI30" s="740"/>
      <c r="BJ30" s="740"/>
      <c r="BK30" s="740"/>
      <c r="BL30" s="740"/>
      <c r="BM30" s="674">
        <v>97.2</v>
      </c>
      <c r="BN30" s="740"/>
      <c r="BO30" s="740"/>
      <c r="BP30" s="740"/>
      <c r="BQ30" s="741"/>
      <c r="BR30" s="739">
        <v>99.2</v>
      </c>
      <c r="BS30" s="740"/>
      <c r="BT30" s="740"/>
      <c r="BU30" s="740"/>
      <c r="BV30" s="740"/>
      <c r="BW30" s="740"/>
      <c r="BX30" s="674">
        <v>96.4</v>
      </c>
      <c r="BY30" s="740"/>
      <c r="BZ30" s="740"/>
      <c r="CA30" s="740"/>
      <c r="CB30" s="741"/>
      <c r="CD30" s="744"/>
      <c r="CE30" s="745"/>
      <c r="CF30" s="694" t="s">
        <v>310</v>
      </c>
      <c r="CG30" s="695"/>
      <c r="CH30" s="695"/>
      <c r="CI30" s="695"/>
      <c r="CJ30" s="695"/>
      <c r="CK30" s="695"/>
      <c r="CL30" s="695"/>
      <c r="CM30" s="695"/>
      <c r="CN30" s="695"/>
      <c r="CO30" s="695"/>
      <c r="CP30" s="695"/>
      <c r="CQ30" s="696"/>
      <c r="CR30" s="679">
        <v>4417593</v>
      </c>
      <c r="CS30" s="680"/>
      <c r="CT30" s="680"/>
      <c r="CU30" s="680"/>
      <c r="CV30" s="680"/>
      <c r="CW30" s="680"/>
      <c r="CX30" s="680"/>
      <c r="CY30" s="681"/>
      <c r="CZ30" s="684">
        <v>12.9</v>
      </c>
      <c r="DA30" s="713"/>
      <c r="DB30" s="713"/>
      <c r="DC30" s="717"/>
      <c r="DD30" s="688">
        <v>4360936</v>
      </c>
      <c r="DE30" s="680"/>
      <c r="DF30" s="680"/>
      <c r="DG30" s="680"/>
      <c r="DH30" s="680"/>
      <c r="DI30" s="680"/>
      <c r="DJ30" s="680"/>
      <c r="DK30" s="681"/>
      <c r="DL30" s="688">
        <v>4360936</v>
      </c>
      <c r="DM30" s="680"/>
      <c r="DN30" s="680"/>
      <c r="DO30" s="680"/>
      <c r="DP30" s="680"/>
      <c r="DQ30" s="680"/>
      <c r="DR30" s="680"/>
      <c r="DS30" s="680"/>
      <c r="DT30" s="680"/>
      <c r="DU30" s="680"/>
      <c r="DV30" s="681"/>
      <c r="DW30" s="684">
        <v>21.2</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265517</v>
      </c>
      <c r="S31" s="680"/>
      <c r="T31" s="680"/>
      <c r="U31" s="680"/>
      <c r="V31" s="680"/>
      <c r="W31" s="680"/>
      <c r="X31" s="680"/>
      <c r="Y31" s="681"/>
      <c r="Z31" s="682">
        <v>0.8</v>
      </c>
      <c r="AA31" s="682"/>
      <c r="AB31" s="682"/>
      <c r="AC31" s="682"/>
      <c r="AD31" s="683" t="s">
        <v>233</v>
      </c>
      <c r="AE31" s="683"/>
      <c r="AF31" s="683"/>
      <c r="AG31" s="683"/>
      <c r="AH31" s="683"/>
      <c r="AI31" s="683"/>
      <c r="AJ31" s="683"/>
      <c r="AK31" s="683"/>
      <c r="AL31" s="684" t="s">
        <v>233</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99.2</v>
      </c>
      <c r="BH31" s="715"/>
      <c r="BI31" s="715"/>
      <c r="BJ31" s="715"/>
      <c r="BK31" s="715"/>
      <c r="BL31" s="715"/>
      <c r="BM31" s="685">
        <v>97.8</v>
      </c>
      <c r="BN31" s="737"/>
      <c r="BO31" s="737"/>
      <c r="BP31" s="737"/>
      <c r="BQ31" s="738"/>
      <c r="BR31" s="736">
        <v>99.3</v>
      </c>
      <c r="BS31" s="715"/>
      <c r="BT31" s="715"/>
      <c r="BU31" s="715"/>
      <c r="BV31" s="715"/>
      <c r="BW31" s="715"/>
      <c r="BX31" s="685">
        <v>97.5</v>
      </c>
      <c r="BY31" s="737"/>
      <c r="BZ31" s="737"/>
      <c r="CA31" s="737"/>
      <c r="CB31" s="738"/>
      <c r="CD31" s="744"/>
      <c r="CE31" s="745"/>
      <c r="CF31" s="694" t="s">
        <v>314</v>
      </c>
      <c r="CG31" s="695"/>
      <c r="CH31" s="695"/>
      <c r="CI31" s="695"/>
      <c r="CJ31" s="695"/>
      <c r="CK31" s="695"/>
      <c r="CL31" s="695"/>
      <c r="CM31" s="695"/>
      <c r="CN31" s="695"/>
      <c r="CO31" s="695"/>
      <c r="CP31" s="695"/>
      <c r="CQ31" s="696"/>
      <c r="CR31" s="679">
        <v>278913</v>
      </c>
      <c r="CS31" s="715"/>
      <c r="CT31" s="715"/>
      <c r="CU31" s="715"/>
      <c r="CV31" s="715"/>
      <c r="CW31" s="715"/>
      <c r="CX31" s="715"/>
      <c r="CY31" s="716"/>
      <c r="CZ31" s="684">
        <v>0.8</v>
      </c>
      <c r="DA31" s="713"/>
      <c r="DB31" s="713"/>
      <c r="DC31" s="717"/>
      <c r="DD31" s="688">
        <v>278913</v>
      </c>
      <c r="DE31" s="715"/>
      <c r="DF31" s="715"/>
      <c r="DG31" s="715"/>
      <c r="DH31" s="715"/>
      <c r="DI31" s="715"/>
      <c r="DJ31" s="715"/>
      <c r="DK31" s="716"/>
      <c r="DL31" s="688">
        <v>278913</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1218100</v>
      </c>
      <c r="S32" s="680"/>
      <c r="T32" s="680"/>
      <c r="U32" s="680"/>
      <c r="V32" s="680"/>
      <c r="W32" s="680"/>
      <c r="X32" s="680"/>
      <c r="Y32" s="681"/>
      <c r="Z32" s="682">
        <v>3.4</v>
      </c>
      <c r="AA32" s="682"/>
      <c r="AB32" s="682"/>
      <c r="AC32" s="682"/>
      <c r="AD32" s="683" t="s">
        <v>138</v>
      </c>
      <c r="AE32" s="683"/>
      <c r="AF32" s="683"/>
      <c r="AG32" s="683"/>
      <c r="AH32" s="683"/>
      <c r="AI32" s="683"/>
      <c r="AJ32" s="683"/>
      <c r="AK32" s="683"/>
      <c r="AL32" s="684" t="s">
        <v>233</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99.2</v>
      </c>
      <c r="BH32" s="749"/>
      <c r="BI32" s="749"/>
      <c r="BJ32" s="749"/>
      <c r="BK32" s="749"/>
      <c r="BL32" s="749"/>
      <c r="BM32" s="750">
        <v>96.4</v>
      </c>
      <c r="BN32" s="749"/>
      <c r="BO32" s="749"/>
      <c r="BP32" s="749"/>
      <c r="BQ32" s="751"/>
      <c r="BR32" s="748">
        <v>99</v>
      </c>
      <c r="BS32" s="749"/>
      <c r="BT32" s="749"/>
      <c r="BU32" s="749"/>
      <c r="BV32" s="749"/>
      <c r="BW32" s="749"/>
      <c r="BX32" s="750">
        <v>95</v>
      </c>
      <c r="BY32" s="749"/>
      <c r="BZ32" s="749"/>
      <c r="CA32" s="749"/>
      <c r="CB32" s="751"/>
      <c r="CD32" s="746"/>
      <c r="CE32" s="747"/>
      <c r="CF32" s="694" t="s">
        <v>317</v>
      </c>
      <c r="CG32" s="695"/>
      <c r="CH32" s="695"/>
      <c r="CI32" s="695"/>
      <c r="CJ32" s="695"/>
      <c r="CK32" s="695"/>
      <c r="CL32" s="695"/>
      <c r="CM32" s="695"/>
      <c r="CN32" s="695"/>
      <c r="CO32" s="695"/>
      <c r="CP32" s="695"/>
      <c r="CQ32" s="696"/>
      <c r="CR32" s="679" t="s">
        <v>233</v>
      </c>
      <c r="CS32" s="680"/>
      <c r="CT32" s="680"/>
      <c r="CU32" s="680"/>
      <c r="CV32" s="680"/>
      <c r="CW32" s="680"/>
      <c r="CX32" s="680"/>
      <c r="CY32" s="681"/>
      <c r="CZ32" s="684" t="s">
        <v>233</v>
      </c>
      <c r="DA32" s="713"/>
      <c r="DB32" s="713"/>
      <c r="DC32" s="717"/>
      <c r="DD32" s="688" t="s">
        <v>129</v>
      </c>
      <c r="DE32" s="680"/>
      <c r="DF32" s="680"/>
      <c r="DG32" s="680"/>
      <c r="DH32" s="680"/>
      <c r="DI32" s="680"/>
      <c r="DJ32" s="680"/>
      <c r="DK32" s="681"/>
      <c r="DL32" s="688" t="s">
        <v>138</v>
      </c>
      <c r="DM32" s="680"/>
      <c r="DN32" s="680"/>
      <c r="DO32" s="680"/>
      <c r="DP32" s="680"/>
      <c r="DQ32" s="680"/>
      <c r="DR32" s="680"/>
      <c r="DS32" s="680"/>
      <c r="DT32" s="680"/>
      <c r="DU32" s="680"/>
      <c r="DV32" s="681"/>
      <c r="DW32" s="684" t="s">
        <v>233</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1155640</v>
      </c>
      <c r="S33" s="680"/>
      <c r="T33" s="680"/>
      <c r="U33" s="680"/>
      <c r="V33" s="680"/>
      <c r="W33" s="680"/>
      <c r="X33" s="680"/>
      <c r="Y33" s="681"/>
      <c r="Z33" s="682">
        <v>3.3</v>
      </c>
      <c r="AA33" s="682"/>
      <c r="AB33" s="682"/>
      <c r="AC33" s="682"/>
      <c r="AD33" s="683" t="s">
        <v>129</v>
      </c>
      <c r="AE33" s="683"/>
      <c r="AF33" s="683"/>
      <c r="AG33" s="683"/>
      <c r="AH33" s="683"/>
      <c r="AI33" s="683"/>
      <c r="AJ33" s="683"/>
      <c r="AK33" s="683"/>
      <c r="AL33" s="684" t="s">
        <v>138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13563556</v>
      </c>
      <c r="CS33" s="715"/>
      <c r="CT33" s="715"/>
      <c r="CU33" s="715"/>
      <c r="CV33" s="715"/>
      <c r="CW33" s="715"/>
      <c r="CX33" s="715"/>
      <c r="CY33" s="716"/>
      <c r="CZ33" s="684">
        <v>39.6</v>
      </c>
      <c r="DA33" s="713"/>
      <c r="DB33" s="713"/>
      <c r="DC33" s="717"/>
      <c r="DD33" s="688">
        <v>9830701</v>
      </c>
      <c r="DE33" s="715"/>
      <c r="DF33" s="715"/>
      <c r="DG33" s="715"/>
      <c r="DH33" s="715"/>
      <c r="DI33" s="715"/>
      <c r="DJ33" s="715"/>
      <c r="DK33" s="716"/>
      <c r="DL33" s="688">
        <v>8098528</v>
      </c>
      <c r="DM33" s="715"/>
      <c r="DN33" s="715"/>
      <c r="DO33" s="715"/>
      <c r="DP33" s="715"/>
      <c r="DQ33" s="715"/>
      <c r="DR33" s="715"/>
      <c r="DS33" s="715"/>
      <c r="DT33" s="715"/>
      <c r="DU33" s="715"/>
      <c r="DV33" s="716"/>
      <c r="DW33" s="684">
        <v>39.4</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359618</v>
      </c>
      <c r="S34" s="680"/>
      <c r="T34" s="680"/>
      <c r="U34" s="680"/>
      <c r="V34" s="680"/>
      <c r="W34" s="680"/>
      <c r="X34" s="680"/>
      <c r="Y34" s="681"/>
      <c r="Z34" s="682">
        <v>1</v>
      </c>
      <c r="AA34" s="682"/>
      <c r="AB34" s="682"/>
      <c r="AC34" s="682"/>
      <c r="AD34" s="683">
        <v>252</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5058001</v>
      </c>
      <c r="CS34" s="680"/>
      <c r="CT34" s="680"/>
      <c r="CU34" s="680"/>
      <c r="CV34" s="680"/>
      <c r="CW34" s="680"/>
      <c r="CX34" s="680"/>
      <c r="CY34" s="681"/>
      <c r="CZ34" s="684">
        <v>14.8</v>
      </c>
      <c r="DA34" s="713"/>
      <c r="DB34" s="713"/>
      <c r="DC34" s="717"/>
      <c r="DD34" s="688">
        <v>3338723</v>
      </c>
      <c r="DE34" s="680"/>
      <c r="DF34" s="680"/>
      <c r="DG34" s="680"/>
      <c r="DH34" s="680"/>
      <c r="DI34" s="680"/>
      <c r="DJ34" s="680"/>
      <c r="DK34" s="681"/>
      <c r="DL34" s="688">
        <v>2797892</v>
      </c>
      <c r="DM34" s="680"/>
      <c r="DN34" s="680"/>
      <c r="DO34" s="680"/>
      <c r="DP34" s="680"/>
      <c r="DQ34" s="680"/>
      <c r="DR34" s="680"/>
      <c r="DS34" s="680"/>
      <c r="DT34" s="680"/>
      <c r="DU34" s="680"/>
      <c r="DV34" s="681"/>
      <c r="DW34" s="684">
        <v>13.6</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3923500</v>
      </c>
      <c r="S35" s="680"/>
      <c r="T35" s="680"/>
      <c r="U35" s="680"/>
      <c r="V35" s="680"/>
      <c r="W35" s="680"/>
      <c r="X35" s="680"/>
      <c r="Y35" s="681"/>
      <c r="Z35" s="682">
        <v>11.1</v>
      </c>
      <c r="AA35" s="682"/>
      <c r="AB35" s="682"/>
      <c r="AC35" s="682"/>
      <c r="AD35" s="683" t="s">
        <v>129</v>
      </c>
      <c r="AE35" s="683"/>
      <c r="AF35" s="683"/>
      <c r="AG35" s="683"/>
      <c r="AH35" s="683"/>
      <c r="AI35" s="683"/>
      <c r="AJ35" s="683"/>
      <c r="AK35" s="683"/>
      <c r="AL35" s="684" t="s">
        <v>233</v>
      </c>
      <c r="AM35" s="685"/>
      <c r="AN35" s="685"/>
      <c r="AO35" s="686"/>
      <c r="AP35" s="234"/>
      <c r="AQ35" s="752" t="s">
        <v>325</v>
      </c>
      <c r="AR35" s="753"/>
      <c r="AS35" s="753"/>
      <c r="AT35" s="753"/>
      <c r="AU35" s="753"/>
      <c r="AV35" s="753"/>
      <c r="AW35" s="753"/>
      <c r="AX35" s="753"/>
      <c r="AY35" s="754"/>
      <c r="AZ35" s="668">
        <v>5382542</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258500</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380251</v>
      </c>
      <c r="CS35" s="715"/>
      <c r="CT35" s="715"/>
      <c r="CU35" s="715"/>
      <c r="CV35" s="715"/>
      <c r="CW35" s="715"/>
      <c r="CX35" s="715"/>
      <c r="CY35" s="716"/>
      <c r="CZ35" s="684">
        <v>1.1000000000000001</v>
      </c>
      <c r="DA35" s="713"/>
      <c r="DB35" s="713"/>
      <c r="DC35" s="717"/>
      <c r="DD35" s="688">
        <v>240508</v>
      </c>
      <c r="DE35" s="715"/>
      <c r="DF35" s="715"/>
      <c r="DG35" s="715"/>
      <c r="DH35" s="715"/>
      <c r="DI35" s="715"/>
      <c r="DJ35" s="715"/>
      <c r="DK35" s="716"/>
      <c r="DL35" s="688">
        <v>239964</v>
      </c>
      <c r="DM35" s="715"/>
      <c r="DN35" s="715"/>
      <c r="DO35" s="715"/>
      <c r="DP35" s="715"/>
      <c r="DQ35" s="715"/>
      <c r="DR35" s="715"/>
      <c r="DS35" s="715"/>
      <c r="DT35" s="715"/>
      <c r="DU35" s="715"/>
      <c r="DV35" s="716"/>
      <c r="DW35" s="684">
        <v>1.2</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138</v>
      </c>
      <c r="S36" s="680"/>
      <c r="T36" s="680"/>
      <c r="U36" s="680"/>
      <c r="V36" s="680"/>
      <c r="W36" s="680"/>
      <c r="X36" s="680"/>
      <c r="Y36" s="681"/>
      <c r="Z36" s="682" t="s">
        <v>129</v>
      </c>
      <c r="AA36" s="682"/>
      <c r="AB36" s="682"/>
      <c r="AC36" s="682"/>
      <c r="AD36" s="683" t="s">
        <v>233</v>
      </c>
      <c r="AE36" s="683"/>
      <c r="AF36" s="683"/>
      <c r="AG36" s="683"/>
      <c r="AH36" s="683"/>
      <c r="AI36" s="683"/>
      <c r="AJ36" s="683"/>
      <c r="AK36" s="683"/>
      <c r="AL36" s="684" t="s">
        <v>233</v>
      </c>
      <c r="AM36" s="685"/>
      <c r="AN36" s="685"/>
      <c r="AO36" s="686"/>
      <c r="AQ36" s="756" t="s">
        <v>329</v>
      </c>
      <c r="AR36" s="757"/>
      <c r="AS36" s="757"/>
      <c r="AT36" s="757"/>
      <c r="AU36" s="757"/>
      <c r="AV36" s="757"/>
      <c r="AW36" s="757"/>
      <c r="AX36" s="757"/>
      <c r="AY36" s="758"/>
      <c r="AZ36" s="679">
        <v>1267000</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114118</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2964444</v>
      </c>
      <c r="CS36" s="680"/>
      <c r="CT36" s="680"/>
      <c r="CU36" s="680"/>
      <c r="CV36" s="680"/>
      <c r="CW36" s="680"/>
      <c r="CX36" s="680"/>
      <c r="CY36" s="681"/>
      <c r="CZ36" s="684">
        <v>8.6999999999999993</v>
      </c>
      <c r="DA36" s="713"/>
      <c r="DB36" s="713"/>
      <c r="DC36" s="717"/>
      <c r="DD36" s="688">
        <v>2032818</v>
      </c>
      <c r="DE36" s="680"/>
      <c r="DF36" s="680"/>
      <c r="DG36" s="680"/>
      <c r="DH36" s="680"/>
      <c r="DI36" s="680"/>
      <c r="DJ36" s="680"/>
      <c r="DK36" s="681"/>
      <c r="DL36" s="688">
        <v>1642069</v>
      </c>
      <c r="DM36" s="680"/>
      <c r="DN36" s="680"/>
      <c r="DO36" s="680"/>
      <c r="DP36" s="680"/>
      <c r="DQ36" s="680"/>
      <c r="DR36" s="680"/>
      <c r="DS36" s="680"/>
      <c r="DT36" s="680"/>
      <c r="DU36" s="680"/>
      <c r="DV36" s="681"/>
      <c r="DW36" s="684">
        <v>8</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865400</v>
      </c>
      <c r="S37" s="680"/>
      <c r="T37" s="680"/>
      <c r="U37" s="680"/>
      <c r="V37" s="680"/>
      <c r="W37" s="680"/>
      <c r="X37" s="680"/>
      <c r="Y37" s="681"/>
      <c r="Z37" s="682">
        <v>2.4</v>
      </c>
      <c r="AA37" s="682"/>
      <c r="AB37" s="682"/>
      <c r="AC37" s="682"/>
      <c r="AD37" s="683" t="s">
        <v>129</v>
      </c>
      <c r="AE37" s="683"/>
      <c r="AF37" s="683"/>
      <c r="AG37" s="683"/>
      <c r="AH37" s="683"/>
      <c r="AI37" s="683"/>
      <c r="AJ37" s="683"/>
      <c r="AK37" s="683"/>
      <c r="AL37" s="684" t="s">
        <v>233</v>
      </c>
      <c r="AM37" s="685"/>
      <c r="AN37" s="685"/>
      <c r="AO37" s="686"/>
      <c r="AQ37" s="756" t="s">
        <v>333</v>
      </c>
      <c r="AR37" s="757"/>
      <c r="AS37" s="757"/>
      <c r="AT37" s="757"/>
      <c r="AU37" s="757"/>
      <c r="AV37" s="757"/>
      <c r="AW37" s="757"/>
      <c r="AX37" s="757"/>
      <c r="AY37" s="758"/>
      <c r="AZ37" s="679">
        <v>927220</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8463</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58687</v>
      </c>
      <c r="CS37" s="715"/>
      <c r="CT37" s="715"/>
      <c r="CU37" s="715"/>
      <c r="CV37" s="715"/>
      <c r="CW37" s="715"/>
      <c r="CX37" s="715"/>
      <c r="CY37" s="716"/>
      <c r="CZ37" s="684">
        <v>0.2</v>
      </c>
      <c r="DA37" s="713"/>
      <c r="DB37" s="713"/>
      <c r="DC37" s="717"/>
      <c r="DD37" s="688">
        <v>58687</v>
      </c>
      <c r="DE37" s="715"/>
      <c r="DF37" s="715"/>
      <c r="DG37" s="715"/>
      <c r="DH37" s="715"/>
      <c r="DI37" s="715"/>
      <c r="DJ37" s="715"/>
      <c r="DK37" s="716"/>
      <c r="DL37" s="688">
        <v>58266</v>
      </c>
      <c r="DM37" s="715"/>
      <c r="DN37" s="715"/>
      <c r="DO37" s="715"/>
      <c r="DP37" s="715"/>
      <c r="DQ37" s="715"/>
      <c r="DR37" s="715"/>
      <c r="DS37" s="715"/>
      <c r="DT37" s="715"/>
      <c r="DU37" s="715"/>
      <c r="DV37" s="716"/>
      <c r="DW37" s="684">
        <v>0.3</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35391660</v>
      </c>
      <c r="S38" s="760"/>
      <c r="T38" s="760"/>
      <c r="U38" s="760"/>
      <c r="V38" s="760"/>
      <c r="W38" s="760"/>
      <c r="X38" s="760"/>
      <c r="Y38" s="761"/>
      <c r="Z38" s="762">
        <v>100</v>
      </c>
      <c r="AA38" s="762"/>
      <c r="AB38" s="762"/>
      <c r="AC38" s="762"/>
      <c r="AD38" s="763">
        <v>19664708</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372794</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14223</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4240369</v>
      </c>
      <c r="CS38" s="680"/>
      <c r="CT38" s="680"/>
      <c r="CU38" s="680"/>
      <c r="CV38" s="680"/>
      <c r="CW38" s="680"/>
      <c r="CX38" s="680"/>
      <c r="CY38" s="681"/>
      <c r="CZ38" s="684">
        <v>12.4</v>
      </c>
      <c r="DA38" s="713"/>
      <c r="DB38" s="713"/>
      <c r="DC38" s="717"/>
      <c r="DD38" s="688">
        <v>3791590</v>
      </c>
      <c r="DE38" s="680"/>
      <c r="DF38" s="680"/>
      <c r="DG38" s="680"/>
      <c r="DH38" s="680"/>
      <c r="DI38" s="680"/>
      <c r="DJ38" s="680"/>
      <c r="DK38" s="681"/>
      <c r="DL38" s="688">
        <v>3408111</v>
      </c>
      <c r="DM38" s="680"/>
      <c r="DN38" s="680"/>
      <c r="DO38" s="680"/>
      <c r="DP38" s="680"/>
      <c r="DQ38" s="680"/>
      <c r="DR38" s="680"/>
      <c r="DS38" s="680"/>
      <c r="DT38" s="680"/>
      <c r="DU38" s="680"/>
      <c r="DV38" s="681"/>
      <c r="DW38" s="684">
        <v>16.600000000000001</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v>214953</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85</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695744</v>
      </c>
      <c r="CS39" s="715"/>
      <c r="CT39" s="715"/>
      <c r="CU39" s="715"/>
      <c r="CV39" s="715"/>
      <c r="CW39" s="715"/>
      <c r="CX39" s="715"/>
      <c r="CY39" s="716"/>
      <c r="CZ39" s="684">
        <v>2</v>
      </c>
      <c r="DA39" s="713"/>
      <c r="DB39" s="713"/>
      <c r="DC39" s="717"/>
      <c r="DD39" s="688">
        <v>416570</v>
      </c>
      <c r="DE39" s="715"/>
      <c r="DF39" s="715"/>
      <c r="DG39" s="715"/>
      <c r="DH39" s="715"/>
      <c r="DI39" s="715"/>
      <c r="DJ39" s="715"/>
      <c r="DK39" s="716"/>
      <c r="DL39" s="688" t="s">
        <v>138</v>
      </c>
      <c r="DM39" s="715"/>
      <c r="DN39" s="715"/>
      <c r="DO39" s="715"/>
      <c r="DP39" s="715"/>
      <c r="DQ39" s="715"/>
      <c r="DR39" s="715"/>
      <c r="DS39" s="715"/>
      <c r="DT39" s="715"/>
      <c r="DU39" s="715"/>
      <c r="DV39" s="716"/>
      <c r="DW39" s="684" t="s">
        <v>233</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592121</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129</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224747</v>
      </c>
      <c r="CS40" s="680"/>
      <c r="CT40" s="680"/>
      <c r="CU40" s="680"/>
      <c r="CV40" s="680"/>
      <c r="CW40" s="680"/>
      <c r="CX40" s="680"/>
      <c r="CY40" s="681"/>
      <c r="CZ40" s="684">
        <v>0.7</v>
      </c>
      <c r="DA40" s="713"/>
      <c r="DB40" s="713"/>
      <c r="DC40" s="717"/>
      <c r="DD40" s="688">
        <v>10492</v>
      </c>
      <c r="DE40" s="680"/>
      <c r="DF40" s="680"/>
      <c r="DG40" s="680"/>
      <c r="DH40" s="680"/>
      <c r="DI40" s="680"/>
      <c r="DJ40" s="680"/>
      <c r="DK40" s="681"/>
      <c r="DL40" s="688">
        <v>10492</v>
      </c>
      <c r="DM40" s="680"/>
      <c r="DN40" s="680"/>
      <c r="DO40" s="680"/>
      <c r="DP40" s="680"/>
      <c r="DQ40" s="680"/>
      <c r="DR40" s="680"/>
      <c r="DS40" s="680"/>
      <c r="DT40" s="680"/>
      <c r="DU40" s="680"/>
      <c r="DV40" s="681"/>
      <c r="DW40" s="684">
        <v>0.1</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2008454</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329</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138</v>
      </c>
      <c r="CS41" s="715"/>
      <c r="CT41" s="715"/>
      <c r="CU41" s="715"/>
      <c r="CV41" s="715"/>
      <c r="CW41" s="715"/>
      <c r="CX41" s="715"/>
      <c r="CY41" s="716"/>
      <c r="CZ41" s="684" t="s">
        <v>129</v>
      </c>
      <c r="DA41" s="713"/>
      <c r="DB41" s="713"/>
      <c r="DC41" s="717"/>
      <c r="DD41" s="688" t="s">
        <v>138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5553953</v>
      </c>
      <c r="CS42" s="680"/>
      <c r="CT42" s="680"/>
      <c r="CU42" s="680"/>
      <c r="CV42" s="680"/>
      <c r="CW42" s="680"/>
      <c r="CX42" s="680"/>
      <c r="CY42" s="681"/>
      <c r="CZ42" s="684">
        <v>16.2</v>
      </c>
      <c r="DA42" s="685"/>
      <c r="DB42" s="685"/>
      <c r="DC42" s="780"/>
      <c r="DD42" s="688">
        <v>976749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176439</v>
      </c>
      <c r="CS43" s="715"/>
      <c r="CT43" s="715"/>
      <c r="CU43" s="715"/>
      <c r="CV43" s="715"/>
      <c r="CW43" s="715"/>
      <c r="CX43" s="715"/>
      <c r="CY43" s="716"/>
      <c r="CZ43" s="684">
        <v>0.5</v>
      </c>
      <c r="DA43" s="713"/>
      <c r="DB43" s="713"/>
      <c r="DC43" s="717"/>
      <c r="DD43" s="688">
        <v>39951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305</v>
      </c>
      <c r="CE44" s="792"/>
      <c r="CF44" s="676" t="s">
        <v>355</v>
      </c>
      <c r="CG44" s="677"/>
      <c r="CH44" s="677"/>
      <c r="CI44" s="677"/>
      <c r="CJ44" s="677"/>
      <c r="CK44" s="677"/>
      <c r="CL44" s="677"/>
      <c r="CM44" s="677"/>
      <c r="CN44" s="677"/>
      <c r="CO44" s="677"/>
      <c r="CP44" s="677"/>
      <c r="CQ44" s="678"/>
      <c r="CR44" s="679">
        <v>4069886</v>
      </c>
      <c r="CS44" s="680"/>
      <c r="CT44" s="680"/>
      <c r="CU44" s="680"/>
      <c r="CV44" s="680"/>
      <c r="CW44" s="680"/>
      <c r="CX44" s="680"/>
      <c r="CY44" s="681"/>
      <c r="CZ44" s="684">
        <v>11.9</v>
      </c>
      <c r="DA44" s="685"/>
      <c r="DB44" s="685"/>
      <c r="DC44" s="780"/>
      <c r="DD44" s="688">
        <v>731709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1553439</v>
      </c>
      <c r="CS45" s="715"/>
      <c r="CT45" s="715"/>
      <c r="CU45" s="715"/>
      <c r="CV45" s="715"/>
      <c r="CW45" s="715"/>
      <c r="CX45" s="715"/>
      <c r="CY45" s="716"/>
      <c r="CZ45" s="684">
        <v>4.5</v>
      </c>
      <c r="DA45" s="713"/>
      <c r="DB45" s="713"/>
      <c r="DC45" s="717"/>
      <c r="DD45" s="688">
        <v>96068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2367913</v>
      </c>
      <c r="CS46" s="680"/>
      <c r="CT46" s="680"/>
      <c r="CU46" s="680"/>
      <c r="CV46" s="680"/>
      <c r="CW46" s="680"/>
      <c r="CX46" s="680"/>
      <c r="CY46" s="681"/>
      <c r="CZ46" s="684">
        <v>6.9</v>
      </c>
      <c r="DA46" s="685"/>
      <c r="DB46" s="685"/>
      <c r="DC46" s="780"/>
      <c r="DD46" s="688">
        <v>631628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1484067</v>
      </c>
      <c r="CS47" s="715"/>
      <c r="CT47" s="715"/>
      <c r="CU47" s="715"/>
      <c r="CV47" s="715"/>
      <c r="CW47" s="715"/>
      <c r="CX47" s="715"/>
      <c r="CY47" s="716"/>
      <c r="CZ47" s="684">
        <v>4.3</v>
      </c>
      <c r="DA47" s="713"/>
      <c r="DB47" s="713"/>
      <c r="DC47" s="717"/>
      <c r="DD47" s="688">
        <v>245040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129</v>
      </c>
      <c r="CS48" s="680"/>
      <c r="CT48" s="680"/>
      <c r="CU48" s="680"/>
      <c r="CV48" s="680"/>
      <c r="CW48" s="680"/>
      <c r="CX48" s="680"/>
      <c r="CY48" s="681"/>
      <c r="CZ48" s="684" t="s">
        <v>233</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34242437</v>
      </c>
      <c r="CS49" s="749"/>
      <c r="CT49" s="749"/>
      <c r="CU49" s="749"/>
      <c r="CV49" s="749"/>
      <c r="CW49" s="749"/>
      <c r="CX49" s="749"/>
      <c r="CY49" s="781"/>
      <c r="CZ49" s="764">
        <v>100</v>
      </c>
      <c r="DA49" s="782"/>
      <c r="DB49" s="782"/>
      <c r="DC49" s="783"/>
      <c r="DD49" s="784">
        <v>22463933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ImFJ+bn0VZete7ctiRxbAwBQV0Jdwnawl6XaTVSFdcnEtEI1BO7od+CVduAKn3+dKS42QQjFKqj+EATxCVEdOQ==" saltValue="SEtX+KoVis1hNbbOnSFA3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35389</v>
      </c>
      <c r="R7" s="815"/>
      <c r="S7" s="815"/>
      <c r="T7" s="815"/>
      <c r="U7" s="815"/>
      <c r="V7" s="815">
        <v>34240</v>
      </c>
      <c r="W7" s="815"/>
      <c r="X7" s="815"/>
      <c r="Y7" s="815"/>
      <c r="Z7" s="815"/>
      <c r="AA7" s="815">
        <v>1149</v>
      </c>
      <c r="AB7" s="815"/>
      <c r="AC7" s="815"/>
      <c r="AD7" s="815"/>
      <c r="AE7" s="816"/>
      <c r="AF7" s="817">
        <v>754</v>
      </c>
      <c r="AG7" s="818"/>
      <c r="AH7" s="818"/>
      <c r="AI7" s="818"/>
      <c r="AJ7" s="819"/>
      <c r="AK7" s="854">
        <v>1218</v>
      </c>
      <c r="AL7" s="855"/>
      <c r="AM7" s="855"/>
      <c r="AN7" s="855"/>
      <c r="AO7" s="855"/>
      <c r="AP7" s="855">
        <v>39218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579</v>
      </c>
      <c r="BT7" s="859" t="s">
        <v>579</v>
      </c>
      <c r="BU7" s="859" t="s">
        <v>579</v>
      </c>
      <c r="BV7" s="859" t="s">
        <v>579</v>
      </c>
      <c r="BW7" s="859" t="s">
        <v>579</v>
      </c>
      <c r="BX7" s="859" t="s">
        <v>579</v>
      </c>
      <c r="BY7" s="859" t="s">
        <v>579</v>
      </c>
      <c r="BZ7" s="859" t="s">
        <v>579</v>
      </c>
      <c r="CA7" s="859" t="s">
        <v>579</v>
      </c>
      <c r="CB7" s="859" t="s">
        <v>579</v>
      </c>
      <c r="CC7" s="859" t="s">
        <v>579</v>
      </c>
      <c r="CD7" s="859" t="s">
        <v>579</v>
      </c>
      <c r="CE7" s="859" t="s">
        <v>579</v>
      </c>
      <c r="CF7" s="859" t="s">
        <v>579</v>
      </c>
      <c r="CG7" s="860" t="s">
        <v>579</v>
      </c>
      <c r="CH7" s="851">
        <v>2</v>
      </c>
      <c r="CI7" s="852"/>
      <c r="CJ7" s="852"/>
      <c r="CK7" s="852"/>
      <c r="CL7" s="853"/>
      <c r="CM7" s="851">
        <v>19</v>
      </c>
      <c r="CN7" s="852"/>
      <c r="CO7" s="852"/>
      <c r="CP7" s="852"/>
      <c r="CQ7" s="853"/>
      <c r="CR7" s="851">
        <v>10</v>
      </c>
      <c r="CS7" s="852"/>
      <c r="CT7" s="852"/>
      <c r="CU7" s="852"/>
      <c r="CV7" s="853"/>
      <c r="CW7" s="851">
        <v>27</v>
      </c>
      <c r="CX7" s="852"/>
      <c r="CY7" s="852"/>
      <c r="CZ7" s="852"/>
      <c r="DA7" s="853"/>
      <c r="DB7" s="851" t="s">
        <v>596</v>
      </c>
      <c r="DC7" s="852"/>
      <c r="DD7" s="852"/>
      <c r="DE7" s="852"/>
      <c r="DF7" s="853"/>
      <c r="DG7" s="851" t="s">
        <v>596</v>
      </c>
      <c r="DH7" s="852"/>
      <c r="DI7" s="852"/>
      <c r="DJ7" s="852"/>
      <c r="DK7" s="853"/>
      <c r="DL7" s="851" t="s">
        <v>595</v>
      </c>
      <c r="DM7" s="852"/>
      <c r="DN7" s="852"/>
      <c r="DO7" s="852"/>
      <c r="DP7" s="853"/>
      <c r="DQ7" s="851" t="s">
        <v>596</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580</v>
      </c>
      <c r="BT8" s="849" t="s">
        <v>580</v>
      </c>
      <c r="BU8" s="849" t="s">
        <v>580</v>
      </c>
      <c r="BV8" s="849" t="s">
        <v>580</v>
      </c>
      <c r="BW8" s="849" t="s">
        <v>580</v>
      </c>
      <c r="BX8" s="849" t="s">
        <v>580</v>
      </c>
      <c r="BY8" s="849" t="s">
        <v>580</v>
      </c>
      <c r="BZ8" s="849" t="s">
        <v>580</v>
      </c>
      <c r="CA8" s="849" t="s">
        <v>580</v>
      </c>
      <c r="CB8" s="849" t="s">
        <v>580</v>
      </c>
      <c r="CC8" s="849" t="s">
        <v>580</v>
      </c>
      <c r="CD8" s="849" t="s">
        <v>580</v>
      </c>
      <c r="CE8" s="849" t="s">
        <v>580</v>
      </c>
      <c r="CF8" s="849" t="s">
        <v>580</v>
      </c>
      <c r="CG8" s="850" t="s">
        <v>580</v>
      </c>
      <c r="CH8" s="861">
        <v>0</v>
      </c>
      <c r="CI8" s="862"/>
      <c r="CJ8" s="862"/>
      <c r="CK8" s="862"/>
      <c r="CL8" s="863"/>
      <c r="CM8" s="861">
        <v>29</v>
      </c>
      <c r="CN8" s="862"/>
      <c r="CO8" s="862"/>
      <c r="CP8" s="862"/>
      <c r="CQ8" s="863"/>
      <c r="CR8" s="861">
        <v>20</v>
      </c>
      <c r="CS8" s="862"/>
      <c r="CT8" s="862"/>
      <c r="CU8" s="862"/>
      <c r="CV8" s="863"/>
      <c r="CW8" s="861" t="s">
        <v>596</v>
      </c>
      <c r="CX8" s="862"/>
      <c r="CY8" s="862"/>
      <c r="CZ8" s="862"/>
      <c r="DA8" s="863"/>
      <c r="DB8" s="867" t="s">
        <v>589</v>
      </c>
      <c r="DC8" s="867"/>
      <c r="DD8" s="867"/>
      <c r="DE8" s="867"/>
      <c r="DF8" s="867"/>
      <c r="DG8" s="861" t="s">
        <v>596</v>
      </c>
      <c r="DH8" s="862"/>
      <c r="DI8" s="862"/>
      <c r="DJ8" s="862"/>
      <c r="DK8" s="863"/>
      <c r="DL8" s="861" t="s">
        <v>596</v>
      </c>
      <c r="DM8" s="862"/>
      <c r="DN8" s="862"/>
      <c r="DO8" s="862"/>
      <c r="DP8" s="863"/>
      <c r="DQ8" s="861" t="s">
        <v>596</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581</v>
      </c>
      <c r="BT9" s="849" t="s">
        <v>581</v>
      </c>
      <c r="BU9" s="849" t="s">
        <v>581</v>
      </c>
      <c r="BV9" s="849" t="s">
        <v>581</v>
      </c>
      <c r="BW9" s="849" t="s">
        <v>581</v>
      </c>
      <c r="BX9" s="849" t="s">
        <v>581</v>
      </c>
      <c r="BY9" s="849" t="s">
        <v>581</v>
      </c>
      <c r="BZ9" s="849" t="s">
        <v>581</v>
      </c>
      <c r="CA9" s="849" t="s">
        <v>581</v>
      </c>
      <c r="CB9" s="849" t="s">
        <v>581</v>
      </c>
      <c r="CC9" s="849" t="s">
        <v>581</v>
      </c>
      <c r="CD9" s="849" t="s">
        <v>581</v>
      </c>
      <c r="CE9" s="849" t="s">
        <v>581</v>
      </c>
      <c r="CF9" s="849" t="s">
        <v>581</v>
      </c>
      <c r="CG9" s="850" t="s">
        <v>581</v>
      </c>
      <c r="CH9" s="861">
        <v>-1</v>
      </c>
      <c r="CI9" s="862"/>
      <c r="CJ9" s="862"/>
      <c r="CK9" s="862"/>
      <c r="CL9" s="863"/>
      <c r="CM9" s="861">
        <v>241</v>
      </c>
      <c r="CN9" s="862"/>
      <c r="CO9" s="862"/>
      <c r="CP9" s="862"/>
      <c r="CQ9" s="863"/>
      <c r="CR9" s="861">
        <v>17</v>
      </c>
      <c r="CS9" s="862"/>
      <c r="CT9" s="862"/>
      <c r="CU9" s="862"/>
      <c r="CV9" s="863"/>
      <c r="CW9" s="861">
        <v>33</v>
      </c>
      <c r="CX9" s="862"/>
      <c r="CY9" s="862"/>
      <c r="CZ9" s="862"/>
      <c r="DA9" s="863"/>
      <c r="DB9" s="861" t="s">
        <v>596</v>
      </c>
      <c r="DC9" s="862"/>
      <c r="DD9" s="862"/>
      <c r="DE9" s="862"/>
      <c r="DF9" s="863"/>
      <c r="DG9" s="861" t="s">
        <v>596</v>
      </c>
      <c r="DH9" s="862"/>
      <c r="DI9" s="862"/>
      <c r="DJ9" s="862"/>
      <c r="DK9" s="863"/>
      <c r="DL9" s="861" t="s">
        <v>596</v>
      </c>
      <c r="DM9" s="862"/>
      <c r="DN9" s="862"/>
      <c r="DO9" s="862"/>
      <c r="DP9" s="863"/>
      <c r="DQ9" s="861" t="s">
        <v>596</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582</v>
      </c>
      <c r="BT10" s="849" t="s">
        <v>582</v>
      </c>
      <c r="BU10" s="849" t="s">
        <v>582</v>
      </c>
      <c r="BV10" s="849" t="s">
        <v>582</v>
      </c>
      <c r="BW10" s="849" t="s">
        <v>582</v>
      </c>
      <c r="BX10" s="849" t="s">
        <v>582</v>
      </c>
      <c r="BY10" s="849" t="s">
        <v>582</v>
      </c>
      <c r="BZ10" s="849" t="s">
        <v>582</v>
      </c>
      <c r="CA10" s="849" t="s">
        <v>582</v>
      </c>
      <c r="CB10" s="849" t="s">
        <v>582</v>
      </c>
      <c r="CC10" s="849" t="s">
        <v>582</v>
      </c>
      <c r="CD10" s="849" t="s">
        <v>582</v>
      </c>
      <c r="CE10" s="849" t="s">
        <v>582</v>
      </c>
      <c r="CF10" s="849" t="s">
        <v>582</v>
      </c>
      <c r="CG10" s="850" t="s">
        <v>582</v>
      </c>
      <c r="CH10" s="861" t="s">
        <v>597</v>
      </c>
      <c r="CI10" s="862"/>
      <c r="CJ10" s="862"/>
      <c r="CK10" s="862"/>
      <c r="CL10" s="863"/>
      <c r="CM10" s="861">
        <v>15</v>
      </c>
      <c r="CN10" s="862"/>
      <c r="CO10" s="862"/>
      <c r="CP10" s="862"/>
      <c r="CQ10" s="863"/>
      <c r="CR10" s="861">
        <v>43</v>
      </c>
      <c r="CS10" s="862"/>
      <c r="CT10" s="862"/>
      <c r="CU10" s="862"/>
      <c r="CV10" s="863"/>
      <c r="CW10" s="861" t="s">
        <v>596</v>
      </c>
      <c r="CX10" s="862"/>
      <c r="CY10" s="862"/>
      <c r="CZ10" s="862"/>
      <c r="DA10" s="863"/>
      <c r="DB10" s="861" t="s">
        <v>596</v>
      </c>
      <c r="DC10" s="862"/>
      <c r="DD10" s="862"/>
      <c r="DE10" s="862"/>
      <c r="DF10" s="863"/>
      <c r="DG10" s="861" t="s">
        <v>596</v>
      </c>
      <c r="DH10" s="862"/>
      <c r="DI10" s="862"/>
      <c r="DJ10" s="862"/>
      <c r="DK10" s="863"/>
      <c r="DL10" s="861" t="s">
        <v>596</v>
      </c>
      <c r="DM10" s="862"/>
      <c r="DN10" s="862"/>
      <c r="DO10" s="862"/>
      <c r="DP10" s="863"/>
      <c r="DQ10" s="861" t="s">
        <v>596</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583</v>
      </c>
      <c r="BT11" s="849" t="s">
        <v>583</v>
      </c>
      <c r="BU11" s="849" t="s">
        <v>583</v>
      </c>
      <c r="BV11" s="849" t="s">
        <v>583</v>
      </c>
      <c r="BW11" s="849" t="s">
        <v>583</v>
      </c>
      <c r="BX11" s="849" t="s">
        <v>583</v>
      </c>
      <c r="BY11" s="849" t="s">
        <v>583</v>
      </c>
      <c r="BZ11" s="849" t="s">
        <v>583</v>
      </c>
      <c r="CA11" s="849" t="s">
        <v>583</v>
      </c>
      <c r="CB11" s="849" t="s">
        <v>583</v>
      </c>
      <c r="CC11" s="849" t="s">
        <v>583</v>
      </c>
      <c r="CD11" s="849" t="s">
        <v>583</v>
      </c>
      <c r="CE11" s="849" t="s">
        <v>583</v>
      </c>
      <c r="CF11" s="849" t="s">
        <v>583</v>
      </c>
      <c r="CG11" s="850" t="s">
        <v>583</v>
      </c>
      <c r="CH11" s="861">
        <v>0</v>
      </c>
      <c r="CI11" s="862"/>
      <c r="CJ11" s="862"/>
      <c r="CK11" s="862"/>
      <c r="CL11" s="863"/>
      <c r="CM11" s="861">
        <v>3</v>
      </c>
      <c r="CN11" s="862"/>
      <c r="CO11" s="862"/>
      <c r="CP11" s="862"/>
      <c r="CQ11" s="863"/>
      <c r="CR11" s="861">
        <v>10</v>
      </c>
      <c r="CS11" s="862"/>
      <c r="CT11" s="862"/>
      <c r="CU11" s="862"/>
      <c r="CV11" s="863"/>
      <c r="CW11" s="861" t="s">
        <v>596</v>
      </c>
      <c r="CX11" s="862"/>
      <c r="CY11" s="862"/>
      <c r="CZ11" s="862"/>
      <c r="DA11" s="863"/>
      <c r="DB11" s="861" t="s">
        <v>596</v>
      </c>
      <c r="DC11" s="862"/>
      <c r="DD11" s="862"/>
      <c r="DE11" s="862"/>
      <c r="DF11" s="863"/>
      <c r="DG11" s="861" t="s">
        <v>596</v>
      </c>
      <c r="DH11" s="862"/>
      <c r="DI11" s="862"/>
      <c r="DJ11" s="862"/>
      <c r="DK11" s="863"/>
      <c r="DL11" s="861" t="s">
        <v>596</v>
      </c>
      <c r="DM11" s="862"/>
      <c r="DN11" s="862"/>
      <c r="DO11" s="862"/>
      <c r="DP11" s="863"/>
      <c r="DQ11" s="861" t="s">
        <v>596</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584</v>
      </c>
      <c r="BT12" s="849" t="s">
        <v>584</v>
      </c>
      <c r="BU12" s="849" t="s">
        <v>584</v>
      </c>
      <c r="BV12" s="849" t="s">
        <v>584</v>
      </c>
      <c r="BW12" s="849" t="s">
        <v>584</v>
      </c>
      <c r="BX12" s="849" t="s">
        <v>584</v>
      </c>
      <c r="BY12" s="849" t="s">
        <v>584</v>
      </c>
      <c r="BZ12" s="849" t="s">
        <v>584</v>
      </c>
      <c r="CA12" s="849" t="s">
        <v>584</v>
      </c>
      <c r="CB12" s="849" t="s">
        <v>584</v>
      </c>
      <c r="CC12" s="849" t="s">
        <v>584</v>
      </c>
      <c r="CD12" s="849" t="s">
        <v>584</v>
      </c>
      <c r="CE12" s="849" t="s">
        <v>584</v>
      </c>
      <c r="CF12" s="849" t="s">
        <v>584</v>
      </c>
      <c r="CG12" s="850" t="s">
        <v>584</v>
      </c>
      <c r="CH12" s="861">
        <v>11</v>
      </c>
      <c r="CI12" s="862"/>
      <c r="CJ12" s="862"/>
      <c r="CK12" s="862"/>
      <c r="CL12" s="863"/>
      <c r="CM12" s="861">
        <v>94</v>
      </c>
      <c r="CN12" s="862"/>
      <c r="CO12" s="862"/>
      <c r="CP12" s="862"/>
      <c r="CQ12" s="863"/>
      <c r="CR12" s="861">
        <v>20</v>
      </c>
      <c r="CS12" s="862"/>
      <c r="CT12" s="862"/>
      <c r="CU12" s="862"/>
      <c r="CV12" s="863"/>
      <c r="CW12" s="861" t="s">
        <v>596</v>
      </c>
      <c r="CX12" s="862"/>
      <c r="CY12" s="862"/>
      <c r="CZ12" s="862"/>
      <c r="DA12" s="863"/>
      <c r="DB12" s="861" t="s">
        <v>596</v>
      </c>
      <c r="DC12" s="862"/>
      <c r="DD12" s="862"/>
      <c r="DE12" s="862"/>
      <c r="DF12" s="863"/>
      <c r="DG12" s="861" t="s">
        <v>596</v>
      </c>
      <c r="DH12" s="862"/>
      <c r="DI12" s="862"/>
      <c r="DJ12" s="862"/>
      <c r="DK12" s="863"/>
      <c r="DL12" s="861" t="s">
        <v>596</v>
      </c>
      <c r="DM12" s="862"/>
      <c r="DN12" s="862"/>
      <c r="DO12" s="862"/>
      <c r="DP12" s="863"/>
      <c r="DQ12" s="861" t="s">
        <v>596</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585</v>
      </c>
      <c r="BT13" s="849" t="s">
        <v>585</v>
      </c>
      <c r="BU13" s="849" t="s">
        <v>585</v>
      </c>
      <c r="BV13" s="849" t="s">
        <v>585</v>
      </c>
      <c r="BW13" s="849" t="s">
        <v>585</v>
      </c>
      <c r="BX13" s="849" t="s">
        <v>585</v>
      </c>
      <c r="BY13" s="849" t="s">
        <v>585</v>
      </c>
      <c r="BZ13" s="849" t="s">
        <v>585</v>
      </c>
      <c r="CA13" s="849" t="s">
        <v>585</v>
      </c>
      <c r="CB13" s="849" t="s">
        <v>585</v>
      </c>
      <c r="CC13" s="849" t="s">
        <v>585</v>
      </c>
      <c r="CD13" s="849" t="s">
        <v>585</v>
      </c>
      <c r="CE13" s="849" t="s">
        <v>585</v>
      </c>
      <c r="CF13" s="849" t="s">
        <v>585</v>
      </c>
      <c r="CG13" s="850" t="s">
        <v>585</v>
      </c>
      <c r="CH13" s="861">
        <v>2</v>
      </c>
      <c r="CI13" s="862"/>
      <c r="CJ13" s="862"/>
      <c r="CK13" s="862"/>
      <c r="CL13" s="863"/>
      <c r="CM13" s="861">
        <v>11</v>
      </c>
      <c r="CN13" s="862"/>
      <c r="CO13" s="862"/>
      <c r="CP13" s="862"/>
      <c r="CQ13" s="863"/>
      <c r="CR13" s="861">
        <v>15</v>
      </c>
      <c r="CS13" s="862"/>
      <c r="CT13" s="862"/>
      <c r="CU13" s="862"/>
      <c r="CV13" s="863"/>
      <c r="CW13" s="861">
        <v>1</v>
      </c>
      <c r="CX13" s="862"/>
      <c r="CY13" s="862"/>
      <c r="CZ13" s="862"/>
      <c r="DA13" s="863"/>
      <c r="DB13" s="861" t="s">
        <v>596</v>
      </c>
      <c r="DC13" s="862"/>
      <c r="DD13" s="862"/>
      <c r="DE13" s="862"/>
      <c r="DF13" s="863"/>
      <c r="DG13" s="861" t="s">
        <v>596</v>
      </c>
      <c r="DH13" s="862"/>
      <c r="DI13" s="862"/>
      <c r="DJ13" s="862"/>
      <c r="DK13" s="863"/>
      <c r="DL13" s="861" t="s">
        <v>596</v>
      </c>
      <c r="DM13" s="862"/>
      <c r="DN13" s="862"/>
      <c r="DO13" s="862"/>
      <c r="DP13" s="863"/>
      <c r="DQ13" s="861" t="s">
        <v>596</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8"/>
      <c r="R22" s="869"/>
      <c r="S22" s="869"/>
      <c r="T22" s="869"/>
      <c r="U22" s="869"/>
      <c r="V22" s="869"/>
      <c r="W22" s="869"/>
      <c r="X22" s="869"/>
      <c r="Y22" s="869"/>
      <c r="Z22" s="869"/>
      <c r="AA22" s="869"/>
      <c r="AB22" s="869"/>
      <c r="AC22" s="869"/>
      <c r="AD22" s="869"/>
      <c r="AE22" s="870"/>
      <c r="AF22" s="841"/>
      <c r="AG22" s="842"/>
      <c r="AH22" s="842"/>
      <c r="AI22" s="842"/>
      <c r="AJ22" s="843"/>
      <c r="AK22" s="883"/>
      <c r="AL22" s="884"/>
      <c r="AM22" s="884"/>
      <c r="AN22" s="884"/>
      <c r="AO22" s="884"/>
      <c r="AP22" s="884"/>
      <c r="AQ22" s="884"/>
      <c r="AR22" s="884"/>
      <c r="AS22" s="884"/>
      <c r="AT22" s="884"/>
      <c r="AU22" s="885"/>
      <c r="AV22" s="885"/>
      <c r="AW22" s="885"/>
      <c r="AX22" s="885"/>
      <c r="AY22" s="886"/>
      <c r="AZ22" s="887" t="s">
        <v>384</v>
      </c>
      <c r="BA22" s="887"/>
      <c r="BB22" s="887"/>
      <c r="BC22" s="887"/>
      <c r="BD22" s="888"/>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1" t="s">
        <v>386</v>
      </c>
      <c r="C23" s="872"/>
      <c r="D23" s="872"/>
      <c r="E23" s="872"/>
      <c r="F23" s="872"/>
      <c r="G23" s="872"/>
      <c r="H23" s="872"/>
      <c r="I23" s="872"/>
      <c r="J23" s="872"/>
      <c r="K23" s="872"/>
      <c r="L23" s="872"/>
      <c r="M23" s="872"/>
      <c r="N23" s="872"/>
      <c r="O23" s="872"/>
      <c r="P23" s="873"/>
      <c r="Q23" s="874">
        <v>35389</v>
      </c>
      <c r="R23" s="875"/>
      <c r="S23" s="875"/>
      <c r="T23" s="875"/>
      <c r="U23" s="875"/>
      <c r="V23" s="875">
        <v>34240</v>
      </c>
      <c r="W23" s="875"/>
      <c r="X23" s="875"/>
      <c r="Y23" s="875"/>
      <c r="Z23" s="875"/>
      <c r="AA23" s="875">
        <v>1149</v>
      </c>
      <c r="AB23" s="875"/>
      <c r="AC23" s="875"/>
      <c r="AD23" s="875"/>
      <c r="AE23" s="876"/>
      <c r="AF23" s="877">
        <v>754</v>
      </c>
      <c r="AG23" s="875"/>
      <c r="AH23" s="875"/>
      <c r="AI23" s="875"/>
      <c r="AJ23" s="878"/>
      <c r="AK23" s="879"/>
      <c r="AL23" s="880"/>
      <c r="AM23" s="880"/>
      <c r="AN23" s="880"/>
      <c r="AO23" s="880"/>
      <c r="AP23" s="875">
        <v>39218</v>
      </c>
      <c r="AQ23" s="875"/>
      <c r="AR23" s="875"/>
      <c r="AS23" s="875"/>
      <c r="AT23" s="875"/>
      <c r="AU23" s="881"/>
      <c r="AV23" s="881"/>
      <c r="AW23" s="881"/>
      <c r="AX23" s="881"/>
      <c r="AY23" s="882"/>
      <c r="AZ23" s="890" t="s">
        <v>129</v>
      </c>
      <c r="BA23" s="891"/>
      <c r="BB23" s="891"/>
      <c r="BC23" s="891"/>
      <c r="BD23" s="892"/>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9" t="s">
        <v>387</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3" t="s">
        <v>392</v>
      </c>
      <c r="AG26" s="894"/>
      <c r="AH26" s="894"/>
      <c r="AI26" s="894"/>
      <c r="AJ26" s="895"/>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6"/>
      <c r="AG27" s="897"/>
      <c r="AH27" s="897"/>
      <c r="AI27" s="897"/>
      <c r="AJ27" s="898"/>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3">
        <v>6707</v>
      </c>
      <c r="R28" s="904"/>
      <c r="S28" s="904"/>
      <c r="T28" s="904"/>
      <c r="U28" s="904"/>
      <c r="V28" s="904">
        <v>6449</v>
      </c>
      <c r="W28" s="904"/>
      <c r="X28" s="904"/>
      <c r="Y28" s="904"/>
      <c r="Z28" s="904"/>
      <c r="AA28" s="904">
        <v>258</v>
      </c>
      <c r="AB28" s="904"/>
      <c r="AC28" s="904"/>
      <c r="AD28" s="904"/>
      <c r="AE28" s="905"/>
      <c r="AF28" s="906">
        <v>259</v>
      </c>
      <c r="AG28" s="904"/>
      <c r="AH28" s="904"/>
      <c r="AI28" s="904"/>
      <c r="AJ28" s="907"/>
      <c r="AK28" s="908">
        <v>463</v>
      </c>
      <c r="AL28" s="909"/>
      <c r="AM28" s="909"/>
      <c r="AN28" s="909"/>
      <c r="AO28" s="909"/>
      <c r="AP28" s="899" t="s">
        <v>129</v>
      </c>
      <c r="AQ28" s="899"/>
      <c r="AR28" s="899"/>
      <c r="AS28" s="899"/>
      <c r="AT28" s="899"/>
      <c r="AU28" s="899" t="s">
        <v>129</v>
      </c>
      <c r="AV28" s="899"/>
      <c r="AW28" s="899"/>
      <c r="AX28" s="899"/>
      <c r="AY28" s="899"/>
      <c r="AZ28" s="900" t="s">
        <v>129</v>
      </c>
      <c r="BA28" s="900"/>
      <c r="BB28" s="900"/>
      <c r="BC28" s="900"/>
      <c r="BD28" s="900"/>
      <c r="BE28" s="901"/>
      <c r="BF28" s="901"/>
      <c r="BG28" s="901"/>
      <c r="BH28" s="901"/>
      <c r="BI28" s="902"/>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312</v>
      </c>
      <c r="R29" s="839"/>
      <c r="S29" s="839"/>
      <c r="T29" s="839"/>
      <c r="U29" s="839"/>
      <c r="V29" s="839">
        <v>281</v>
      </c>
      <c r="W29" s="839"/>
      <c r="X29" s="839"/>
      <c r="Y29" s="839"/>
      <c r="Z29" s="839"/>
      <c r="AA29" s="839">
        <v>31</v>
      </c>
      <c r="AB29" s="839"/>
      <c r="AC29" s="839"/>
      <c r="AD29" s="839"/>
      <c r="AE29" s="840"/>
      <c r="AF29" s="841">
        <v>31</v>
      </c>
      <c r="AG29" s="842"/>
      <c r="AH29" s="842"/>
      <c r="AI29" s="842"/>
      <c r="AJ29" s="843"/>
      <c r="AK29" s="912">
        <v>108</v>
      </c>
      <c r="AL29" s="867"/>
      <c r="AM29" s="867"/>
      <c r="AN29" s="867"/>
      <c r="AO29" s="867"/>
      <c r="AP29" s="867">
        <v>288</v>
      </c>
      <c r="AQ29" s="867"/>
      <c r="AR29" s="867"/>
      <c r="AS29" s="867"/>
      <c r="AT29" s="867"/>
      <c r="AU29" s="867">
        <v>72</v>
      </c>
      <c r="AV29" s="867"/>
      <c r="AW29" s="867"/>
      <c r="AX29" s="867"/>
      <c r="AY29" s="867"/>
      <c r="AZ29" s="899" t="s">
        <v>129</v>
      </c>
      <c r="BA29" s="899"/>
      <c r="BB29" s="899"/>
      <c r="BC29" s="899"/>
      <c r="BD29" s="899"/>
      <c r="BE29" s="910"/>
      <c r="BF29" s="910"/>
      <c r="BG29" s="910"/>
      <c r="BH29" s="910"/>
      <c r="BI29" s="911"/>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6479</v>
      </c>
      <c r="R30" s="839"/>
      <c r="S30" s="839"/>
      <c r="T30" s="839"/>
      <c r="U30" s="839"/>
      <c r="V30" s="839">
        <v>6421</v>
      </c>
      <c r="W30" s="839"/>
      <c r="X30" s="839"/>
      <c r="Y30" s="839"/>
      <c r="Z30" s="839"/>
      <c r="AA30" s="839">
        <v>58</v>
      </c>
      <c r="AB30" s="839"/>
      <c r="AC30" s="839"/>
      <c r="AD30" s="839"/>
      <c r="AE30" s="840"/>
      <c r="AF30" s="841">
        <v>59</v>
      </c>
      <c r="AG30" s="842"/>
      <c r="AH30" s="842"/>
      <c r="AI30" s="842"/>
      <c r="AJ30" s="843"/>
      <c r="AK30" s="912">
        <v>882</v>
      </c>
      <c r="AL30" s="867"/>
      <c r="AM30" s="867"/>
      <c r="AN30" s="867"/>
      <c r="AO30" s="867"/>
      <c r="AP30" s="899" t="s">
        <v>129</v>
      </c>
      <c r="AQ30" s="899"/>
      <c r="AR30" s="899"/>
      <c r="AS30" s="899"/>
      <c r="AT30" s="899"/>
      <c r="AU30" s="899" t="s">
        <v>129</v>
      </c>
      <c r="AV30" s="899"/>
      <c r="AW30" s="899"/>
      <c r="AX30" s="899"/>
      <c r="AY30" s="899"/>
      <c r="AZ30" s="899" t="s">
        <v>129</v>
      </c>
      <c r="BA30" s="899"/>
      <c r="BB30" s="899"/>
      <c r="BC30" s="899"/>
      <c r="BD30" s="899"/>
      <c r="BE30" s="910"/>
      <c r="BF30" s="910"/>
      <c r="BG30" s="910"/>
      <c r="BH30" s="910"/>
      <c r="BI30" s="911"/>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737</v>
      </c>
      <c r="R31" s="839"/>
      <c r="S31" s="839"/>
      <c r="T31" s="839"/>
      <c r="U31" s="839"/>
      <c r="V31" s="839">
        <v>730</v>
      </c>
      <c r="W31" s="839"/>
      <c r="X31" s="839"/>
      <c r="Y31" s="839"/>
      <c r="Z31" s="839"/>
      <c r="AA31" s="839">
        <v>7</v>
      </c>
      <c r="AB31" s="839"/>
      <c r="AC31" s="839"/>
      <c r="AD31" s="839"/>
      <c r="AE31" s="840"/>
      <c r="AF31" s="841">
        <v>7</v>
      </c>
      <c r="AG31" s="842"/>
      <c r="AH31" s="842"/>
      <c r="AI31" s="842"/>
      <c r="AJ31" s="843"/>
      <c r="AK31" s="912">
        <v>243</v>
      </c>
      <c r="AL31" s="867"/>
      <c r="AM31" s="867"/>
      <c r="AN31" s="867"/>
      <c r="AO31" s="867"/>
      <c r="AP31" s="899" t="s">
        <v>129</v>
      </c>
      <c r="AQ31" s="899"/>
      <c r="AR31" s="899"/>
      <c r="AS31" s="899"/>
      <c r="AT31" s="899"/>
      <c r="AU31" s="899" t="s">
        <v>129</v>
      </c>
      <c r="AV31" s="899"/>
      <c r="AW31" s="899"/>
      <c r="AX31" s="899"/>
      <c r="AY31" s="899"/>
      <c r="AZ31" s="899" t="s">
        <v>129</v>
      </c>
      <c r="BA31" s="899"/>
      <c r="BB31" s="899"/>
      <c r="BC31" s="899"/>
      <c r="BD31" s="899"/>
      <c r="BE31" s="910"/>
      <c r="BF31" s="910"/>
      <c r="BG31" s="910"/>
      <c r="BH31" s="910"/>
      <c r="BI31" s="911"/>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636</v>
      </c>
      <c r="R32" s="839"/>
      <c r="S32" s="839"/>
      <c r="T32" s="839"/>
      <c r="U32" s="839"/>
      <c r="V32" s="839">
        <v>593</v>
      </c>
      <c r="W32" s="839"/>
      <c r="X32" s="839"/>
      <c r="Y32" s="839"/>
      <c r="Z32" s="839"/>
      <c r="AA32" s="839">
        <v>43</v>
      </c>
      <c r="AB32" s="839"/>
      <c r="AC32" s="839"/>
      <c r="AD32" s="839"/>
      <c r="AE32" s="840"/>
      <c r="AF32" s="841">
        <v>41</v>
      </c>
      <c r="AG32" s="842"/>
      <c r="AH32" s="842"/>
      <c r="AI32" s="842"/>
      <c r="AJ32" s="843"/>
      <c r="AK32" s="912">
        <v>40</v>
      </c>
      <c r="AL32" s="867"/>
      <c r="AM32" s="867"/>
      <c r="AN32" s="867"/>
      <c r="AO32" s="867"/>
      <c r="AP32" s="867">
        <v>632</v>
      </c>
      <c r="AQ32" s="867"/>
      <c r="AR32" s="867"/>
      <c r="AS32" s="867"/>
      <c r="AT32" s="867"/>
      <c r="AU32" s="867">
        <v>18</v>
      </c>
      <c r="AV32" s="867"/>
      <c r="AW32" s="867"/>
      <c r="AX32" s="867"/>
      <c r="AY32" s="867"/>
      <c r="AZ32" s="899" t="s">
        <v>129</v>
      </c>
      <c r="BA32" s="899"/>
      <c r="BB32" s="899"/>
      <c r="BC32" s="899"/>
      <c r="BD32" s="899"/>
      <c r="BE32" s="910"/>
      <c r="BF32" s="910"/>
      <c r="BG32" s="910"/>
      <c r="BH32" s="910"/>
      <c r="BI32" s="911"/>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402</v>
      </c>
      <c r="C33" s="836"/>
      <c r="D33" s="836"/>
      <c r="E33" s="836"/>
      <c r="F33" s="836"/>
      <c r="G33" s="836"/>
      <c r="H33" s="836"/>
      <c r="I33" s="836"/>
      <c r="J33" s="836"/>
      <c r="K33" s="836"/>
      <c r="L33" s="836"/>
      <c r="M33" s="836"/>
      <c r="N33" s="836"/>
      <c r="O33" s="836"/>
      <c r="P33" s="837"/>
      <c r="Q33" s="838">
        <v>660</v>
      </c>
      <c r="R33" s="839"/>
      <c r="S33" s="839"/>
      <c r="T33" s="839"/>
      <c r="U33" s="839"/>
      <c r="V33" s="839">
        <v>704</v>
      </c>
      <c r="W33" s="839"/>
      <c r="X33" s="839"/>
      <c r="Y33" s="839"/>
      <c r="Z33" s="839"/>
      <c r="AA33" s="839" t="s">
        <v>598</v>
      </c>
      <c r="AB33" s="839"/>
      <c r="AC33" s="839"/>
      <c r="AD33" s="839"/>
      <c r="AE33" s="840"/>
      <c r="AF33" s="841">
        <v>1122</v>
      </c>
      <c r="AG33" s="842"/>
      <c r="AH33" s="842"/>
      <c r="AI33" s="842"/>
      <c r="AJ33" s="843"/>
      <c r="AK33" s="912">
        <v>215</v>
      </c>
      <c r="AL33" s="867"/>
      <c r="AM33" s="867"/>
      <c r="AN33" s="867"/>
      <c r="AO33" s="867"/>
      <c r="AP33" s="867">
        <v>2946</v>
      </c>
      <c r="AQ33" s="867"/>
      <c r="AR33" s="867"/>
      <c r="AS33" s="867"/>
      <c r="AT33" s="867"/>
      <c r="AU33" s="867">
        <v>94</v>
      </c>
      <c r="AV33" s="867"/>
      <c r="AW33" s="867"/>
      <c r="AX33" s="867"/>
      <c r="AY33" s="867"/>
      <c r="AZ33" s="899" t="s">
        <v>129</v>
      </c>
      <c r="BA33" s="899"/>
      <c r="BB33" s="899"/>
      <c r="BC33" s="899"/>
      <c r="BD33" s="899"/>
      <c r="BE33" s="910" t="s">
        <v>403</v>
      </c>
      <c r="BF33" s="910"/>
      <c r="BG33" s="910"/>
      <c r="BH33" s="910"/>
      <c r="BI33" s="911"/>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152</v>
      </c>
      <c r="C34" s="836"/>
      <c r="D34" s="836"/>
      <c r="E34" s="836"/>
      <c r="F34" s="836"/>
      <c r="G34" s="836"/>
      <c r="H34" s="836"/>
      <c r="I34" s="836"/>
      <c r="J34" s="836"/>
      <c r="K34" s="836"/>
      <c r="L34" s="836"/>
      <c r="M34" s="836"/>
      <c r="N34" s="836"/>
      <c r="O34" s="836"/>
      <c r="P34" s="837"/>
      <c r="Q34" s="838">
        <v>6728</v>
      </c>
      <c r="R34" s="839"/>
      <c r="S34" s="839"/>
      <c r="T34" s="839"/>
      <c r="U34" s="839"/>
      <c r="V34" s="839">
        <v>7289</v>
      </c>
      <c r="W34" s="839"/>
      <c r="X34" s="839"/>
      <c r="Y34" s="839"/>
      <c r="Z34" s="839"/>
      <c r="AA34" s="839" t="s">
        <v>599</v>
      </c>
      <c r="AB34" s="839"/>
      <c r="AC34" s="839"/>
      <c r="AD34" s="839"/>
      <c r="AE34" s="840"/>
      <c r="AF34" s="841">
        <v>-288</v>
      </c>
      <c r="AG34" s="842"/>
      <c r="AH34" s="842"/>
      <c r="AI34" s="842"/>
      <c r="AJ34" s="843"/>
      <c r="AK34" s="912">
        <v>927</v>
      </c>
      <c r="AL34" s="867"/>
      <c r="AM34" s="867"/>
      <c r="AN34" s="867"/>
      <c r="AO34" s="867"/>
      <c r="AP34" s="867">
        <v>7860</v>
      </c>
      <c r="AQ34" s="867"/>
      <c r="AR34" s="867"/>
      <c r="AS34" s="867"/>
      <c r="AT34" s="867"/>
      <c r="AU34" s="867">
        <v>4512</v>
      </c>
      <c r="AV34" s="867"/>
      <c r="AW34" s="867"/>
      <c r="AX34" s="867"/>
      <c r="AY34" s="867"/>
      <c r="AZ34" s="899">
        <v>4.7</v>
      </c>
      <c r="BA34" s="899"/>
      <c r="BB34" s="899"/>
      <c r="BC34" s="899"/>
      <c r="BD34" s="899"/>
      <c r="BE34" s="910" t="s">
        <v>403</v>
      </c>
      <c r="BF34" s="910"/>
      <c r="BG34" s="910"/>
      <c r="BH34" s="910"/>
      <c r="BI34" s="911"/>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404</v>
      </c>
      <c r="C35" s="836"/>
      <c r="D35" s="836"/>
      <c r="E35" s="836"/>
      <c r="F35" s="836"/>
      <c r="G35" s="836"/>
      <c r="H35" s="836"/>
      <c r="I35" s="836"/>
      <c r="J35" s="836"/>
      <c r="K35" s="836"/>
      <c r="L35" s="836"/>
      <c r="M35" s="836"/>
      <c r="N35" s="836"/>
      <c r="O35" s="836"/>
      <c r="P35" s="837"/>
      <c r="Q35" s="838">
        <v>1509</v>
      </c>
      <c r="R35" s="839"/>
      <c r="S35" s="839"/>
      <c r="T35" s="839"/>
      <c r="U35" s="839"/>
      <c r="V35" s="840">
        <v>1314</v>
      </c>
      <c r="W35" s="842"/>
      <c r="X35" s="842"/>
      <c r="Y35" s="842"/>
      <c r="Z35" s="913"/>
      <c r="AA35" s="839">
        <v>195</v>
      </c>
      <c r="AB35" s="839"/>
      <c r="AC35" s="839"/>
      <c r="AD35" s="839"/>
      <c r="AE35" s="840"/>
      <c r="AF35" s="841">
        <v>194</v>
      </c>
      <c r="AG35" s="842"/>
      <c r="AH35" s="842"/>
      <c r="AI35" s="842"/>
      <c r="AJ35" s="843"/>
      <c r="AK35" s="912">
        <v>373</v>
      </c>
      <c r="AL35" s="867"/>
      <c r="AM35" s="867"/>
      <c r="AN35" s="867"/>
      <c r="AO35" s="867"/>
      <c r="AP35" s="912">
        <v>6675</v>
      </c>
      <c r="AQ35" s="867"/>
      <c r="AR35" s="867"/>
      <c r="AS35" s="867"/>
      <c r="AT35" s="867"/>
      <c r="AU35" s="867">
        <v>3498</v>
      </c>
      <c r="AV35" s="867"/>
      <c r="AW35" s="867"/>
      <c r="AX35" s="867"/>
      <c r="AY35" s="867"/>
      <c r="AZ35" s="899" t="s">
        <v>129</v>
      </c>
      <c r="BA35" s="899"/>
      <c r="BB35" s="899"/>
      <c r="BC35" s="899"/>
      <c r="BD35" s="899"/>
      <c r="BE35" s="910" t="s">
        <v>405</v>
      </c>
      <c r="BF35" s="910"/>
      <c r="BG35" s="910"/>
      <c r="BH35" s="910"/>
      <c r="BI35" s="911"/>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406</v>
      </c>
      <c r="C36" s="836"/>
      <c r="D36" s="836"/>
      <c r="E36" s="836"/>
      <c r="F36" s="836"/>
      <c r="G36" s="836"/>
      <c r="H36" s="836"/>
      <c r="I36" s="836"/>
      <c r="J36" s="836"/>
      <c r="K36" s="836"/>
      <c r="L36" s="836"/>
      <c r="M36" s="836"/>
      <c r="N36" s="836"/>
      <c r="O36" s="836"/>
      <c r="P36" s="837"/>
      <c r="Q36" s="838">
        <v>434</v>
      </c>
      <c r="R36" s="839"/>
      <c r="S36" s="839"/>
      <c r="T36" s="839"/>
      <c r="U36" s="839"/>
      <c r="V36" s="840">
        <v>416</v>
      </c>
      <c r="W36" s="842"/>
      <c r="X36" s="842"/>
      <c r="Y36" s="842"/>
      <c r="Z36" s="913"/>
      <c r="AA36" s="839">
        <v>18</v>
      </c>
      <c r="AB36" s="839"/>
      <c r="AC36" s="839"/>
      <c r="AD36" s="839"/>
      <c r="AE36" s="840"/>
      <c r="AF36" s="841">
        <v>18</v>
      </c>
      <c r="AG36" s="842"/>
      <c r="AH36" s="842"/>
      <c r="AI36" s="842"/>
      <c r="AJ36" s="843"/>
      <c r="AK36" s="912">
        <v>253</v>
      </c>
      <c r="AL36" s="867"/>
      <c r="AM36" s="867"/>
      <c r="AN36" s="867"/>
      <c r="AO36" s="867"/>
      <c r="AP36" s="867">
        <v>1973</v>
      </c>
      <c r="AQ36" s="867"/>
      <c r="AR36" s="867"/>
      <c r="AS36" s="867"/>
      <c r="AT36" s="867"/>
      <c r="AU36" s="867">
        <v>1833</v>
      </c>
      <c r="AV36" s="867"/>
      <c r="AW36" s="867"/>
      <c r="AX36" s="867"/>
      <c r="AY36" s="867"/>
      <c r="AZ36" s="899" t="s">
        <v>129</v>
      </c>
      <c r="BA36" s="899"/>
      <c r="BB36" s="899"/>
      <c r="BC36" s="899"/>
      <c r="BD36" s="899"/>
      <c r="BE36" s="910" t="s">
        <v>407</v>
      </c>
      <c r="BF36" s="910"/>
      <c r="BG36" s="910"/>
      <c r="BH36" s="910"/>
      <c r="BI36" s="911"/>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408</v>
      </c>
      <c r="C37" s="836"/>
      <c r="D37" s="836"/>
      <c r="E37" s="836"/>
      <c r="F37" s="836"/>
      <c r="G37" s="836"/>
      <c r="H37" s="836"/>
      <c r="I37" s="836"/>
      <c r="J37" s="836"/>
      <c r="K37" s="836"/>
      <c r="L37" s="836"/>
      <c r="M37" s="836"/>
      <c r="N37" s="836"/>
      <c r="O37" s="836"/>
      <c r="P37" s="837"/>
      <c r="Q37" s="838">
        <v>2852</v>
      </c>
      <c r="R37" s="839"/>
      <c r="S37" s="839"/>
      <c r="T37" s="839"/>
      <c r="U37" s="839"/>
      <c r="V37" s="840">
        <v>2776</v>
      </c>
      <c r="W37" s="842"/>
      <c r="X37" s="842"/>
      <c r="Y37" s="842"/>
      <c r="Z37" s="913"/>
      <c r="AA37" s="839">
        <v>76</v>
      </c>
      <c r="AB37" s="839"/>
      <c r="AC37" s="839"/>
      <c r="AD37" s="839"/>
      <c r="AE37" s="840"/>
      <c r="AF37" s="841">
        <v>76</v>
      </c>
      <c r="AG37" s="842"/>
      <c r="AH37" s="842"/>
      <c r="AI37" s="842"/>
      <c r="AJ37" s="843"/>
      <c r="AK37" s="912">
        <v>899</v>
      </c>
      <c r="AL37" s="867"/>
      <c r="AM37" s="867"/>
      <c r="AN37" s="867"/>
      <c r="AO37" s="867"/>
      <c r="AP37" s="867">
        <v>20973</v>
      </c>
      <c r="AQ37" s="867"/>
      <c r="AR37" s="867"/>
      <c r="AS37" s="867"/>
      <c r="AT37" s="867"/>
      <c r="AU37" s="867">
        <v>17806</v>
      </c>
      <c r="AV37" s="867"/>
      <c r="AW37" s="867"/>
      <c r="AX37" s="867"/>
      <c r="AY37" s="867"/>
      <c r="AZ37" s="899" t="s">
        <v>129</v>
      </c>
      <c r="BA37" s="899"/>
      <c r="BB37" s="899"/>
      <c r="BC37" s="899"/>
      <c r="BD37" s="899"/>
      <c r="BE37" s="910" t="s">
        <v>407</v>
      </c>
      <c r="BF37" s="910"/>
      <c r="BG37" s="910"/>
      <c r="BH37" s="910"/>
      <c r="BI37" s="911"/>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409</v>
      </c>
      <c r="C38" s="836"/>
      <c r="D38" s="836"/>
      <c r="E38" s="836"/>
      <c r="F38" s="836"/>
      <c r="G38" s="836"/>
      <c r="H38" s="836"/>
      <c r="I38" s="836"/>
      <c r="J38" s="836"/>
      <c r="K38" s="836"/>
      <c r="L38" s="836"/>
      <c r="M38" s="836"/>
      <c r="N38" s="836"/>
      <c r="O38" s="836"/>
      <c r="P38" s="837"/>
      <c r="Q38" s="838">
        <v>315</v>
      </c>
      <c r="R38" s="839"/>
      <c r="S38" s="839"/>
      <c r="T38" s="839"/>
      <c r="U38" s="839"/>
      <c r="V38" s="840">
        <v>280</v>
      </c>
      <c r="W38" s="842"/>
      <c r="X38" s="842"/>
      <c r="Y38" s="842"/>
      <c r="Z38" s="913"/>
      <c r="AA38" s="839">
        <v>35</v>
      </c>
      <c r="AB38" s="839"/>
      <c r="AC38" s="839"/>
      <c r="AD38" s="839"/>
      <c r="AE38" s="840"/>
      <c r="AF38" s="841">
        <v>35</v>
      </c>
      <c r="AG38" s="842"/>
      <c r="AH38" s="842"/>
      <c r="AI38" s="842"/>
      <c r="AJ38" s="843"/>
      <c r="AK38" s="912">
        <v>115</v>
      </c>
      <c r="AL38" s="867"/>
      <c r="AM38" s="867"/>
      <c r="AN38" s="867"/>
      <c r="AO38" s="867"/>
      <c r="AP38" s="867">
        <v>773</v>
      </c>
      <c r="AQ38" s="867"/>
      <c r="AR38" s="867"/>
      <c r="AS38" s="867"/>
      <c r="AT38" s="867"/>
      <c r="AU38" s="867">
        <v>701</v>
      </c>
      <c r="AV38" s="867"/>
      <c r="AW38" s="867"/>
      <c r="AX38" s="867"/>
      <c r="AY38" s="867"/>
      <c r="AZ38" s="899" t="s">
        <v>129</v>
      </c>
      <c r="BA38" s="899"/>
      <c r="BB38" s="899"/>
      <c r="BC38" s="899"/>
      <c r="BD38" s="899"/>
      <c r="BE38" s="910" t="s">
        <v>407</v>
      </c>
      <c r="BF38" s="910"/>
      <c r="BG38" s="910"/>
      <c r="BH38" s="910"/>
      <c r="BI38" s="911"/>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t="s">
        <v>410</v>
      </c>
      <c r="C39" s="836"/>
      <c r="D39" s="836"/>
      <c r="E39" s="836"/>
      <c r="F39" s="836"/>
      <c r="G39" s="836"/>
      <c r="H39" s="836"/>
      <c r="I39" s="836"/>
      <c r="J39" s="836"/>
      <c r="K39" s="836"/>
      <c r="L39" s="836"/>
      <c r="M39" s="836"/>
      <c r="N39" s="836"/>
      <c r="O39" s="836"/>
      <c r="P39" s="837"/>
      <c r="Q39" s="838">
        <v>58</v>
      </c>
      <c r="R39" s="839"/>
      <c r="S39" s="839"/>
      <c r="T39" s="839"/>
      <c r="U39" s="839"/>
      <c r="V39" s="840">
        <v>46</v>
      </c>
      <c r="W39" s="842"/>
      <c r="X39" s="842"/>
      <c r="Y39" s="842"/>
      <c r="Z39" s="913"/>
      <c r="AA39" s="839">
        <v>12</v>
      </c>
      <c r="AB39" s="839"/>
      <c r="AC39" s="839"/>
      <c r="AD39" s="839"/>
      <c r="AE39" s="840"/>
      <c r="AF39" s="841">
        <v>13</v>
      </c>
      <c r="AG39" s="842"/>
      <c r="AH39" s="842"/>
      <c r="AI39" s="842"/>
      <c r="AJ39" s="843"/>
      <c r="AK39" s="912" t="s">
        <v>513</v>
      </c>
      <c r="AL39" s="867"/>
      <c r="AM39" s="867"/>
      <c r="AN39" s="867"/>
      <c r="AO39" s="867"/>
      <c r="AP39" s="912">
        <v>346</v>
      </c>
      <c r="AQ39" s="867"/>
      <c r="AR39" s="867"/>
      <c r="AS39" s="867"/>
      <c r="AT39" s="867"/>
      <c r="AU39" s="867" t="s">
        <v>601</v>
      </c>
      <c r="AV39" s="867"/>
      <c r="AW39" s="867"/>
      <c r="AX39" s="867"/>
      <c r="AY39" s="867"/>
      <c r="AZ39" s="899" t="s">
        <v>129</v>
      </c>
      <c r="BA39" s="899"/>
      <c r="BB39" s="899"/>
      <c r="BC39" s="899"/>
      <c r="BD39" s="899"/>
      <c r="BE39" s="910" t="s">
        <v>407</v>
      </c>
      <c r="BF39" s="910"/>
      <c r="BG39" s="910"/>
      <c r="BH39" s="910"/>
      <c r="BI39" s="911"/>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t="s">
        <v>411</v>
      </c>
      <c r="C40" s="836"/>
      <c r="D40" s="836"/>
      <c r="E40" s="836"/>
      <c r="F40" s="836"/>
      <c r="G40" s="836"/>
      <c r="H40" s="836"/>
      <c r="I40" s="836"/>
      <c r="J40" s="836"/>
      <c r="K40" s="836"/>
      <c r="L40" s="836"/>
      <c r="M40" s="836"/>
      <c r="N40" s="836"/>
      <c r="O40" s="836"/>
      <c r="P40" s="837"/>
      <c r="Q40" s="838">
        <v>245</v>
      </c>
      <c r="R40" s="839"/>
      <c r="S40" s="839"/>
      <c r="T40" s="839"/>
      <c r="U40" s="839"/>
      <c r="V40" s="840">
        <v>240</v>
      </c>
      <c r="W40" s="842"/>
      <c r="X40" s="842"/>
      <c r="Y40" s="842"/>
      <c r="Z40" s="913"/>
      <c r="AA40" s="839">
        <v>5</v>
      </c>
      <c r="AB40" s="839"/>
      <c r="AC40" s="839"/>
      <c r="AD40" s="839"/>
      <c r="AE40" s="840"/>
      <c r="AF40" s="841">
        <v>30</v>
      </c>
      <c r="AG40" s="842"/>
      <c r="AH40" s="842"/>
      <c r="AI40" s="842"/>
      <c r="AJ40" s="843"/>
      <c r="AK40" s="912" t="s">
        <v>513</v>
      </c>
      <c r="AL40" s="867"/>
      <c r="AM40" s="867"/>
      <c r="AN40" s="867"/>
      <c r="AO40" s="867"/>
      <c r="AP40" s="867" t="s">
        <v>600</v>
      </c>
      <c r="AQ40" s="867"/>
      <c r="AR40" s="867"/>
      <c r="AS40" s="867"/>
      <c r="AT40" s="867"/>
      <c r="AU40" s="899" t="s">
        <v>129</v>
      </c>
      <c r="AV40" s="899"/>
      <c r="AW40" s="899"/>
      <c r="AX40" s="899"/>
      <c r="AY40" s="899"/>
      <c r="AZ40" s="899" t="s">
        <v>129</v>
      </c>
      <c r="BA40" s="899"/>
      <c r="BB40" s="899"/>
      <c r="BC40" s="899"/>
      <c r="BD40" s="899"/>
      <c r="BE40" s="910" t="s">
        <v>407</v>
      </c>
      <c r="BF40" s="910"/>
      <c r="BG40" s="910"/>
      <c r="BH40" s="910"/>
      <c r="BI40" s="911"/>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t="s">
        <v>412</v>
      </c>
      <c r="C41" s="836"/>
      <c r="D41" s="836"/>
      <c r="E41" s="836"/>
      <c r="F41" s="836"/>
      <c r="G41" s="836"/>
      <c r="H41" s="836"/>
      <c r="I41" s="836"/>
      <c r="J41" s="836"/>
      <c r="K41" s="836"/>
      <c r="L41" s="836"/>
      <c r="M41" s="836"/>
      <c r="N41" s="836"/>
      <c r="O41" s="836"/>
      <c r="P41" s="837"/>
      <c r="Q41" s="838">
        <v>45</v>
      </c>
      <c r="R41" s="839"/>
      <c r="S41" s="839"/>
      <c r="T41" s="839"/>
      <c r="U41" s="839"/>
      <c r="V41" s="840">
        <v>0</v>
      </c>
      <c r="W41" s="842"/>
      <c r="X41" s="842"/>
      <c r="Y41" s="842"/>
      <c r="Z41" s="913"/>
      <c r="AA41" s="839">
        <v>45</v>
      </c>
      <c r="AB41" s="839"/>
      <c r="AC41" s="839"/>
      <c r="AD41" s="839"/>
      <c r="AE41" s="840"/>
      <c r="AF41" s="841">
        <v>46</v>
      </c>
      <c r="AG41" s="842"/>
      <c r="AH41" s="842"/>
      <c r="AI41" s="842"/>
      <c r="AJ41" s="843"/>
      <c r="AK41" s="912" t="s">
        <v>513</v>
      </c>
      <c r="AL41" s="867"/>
      <c r="AM41" s="867"/>
      <c r="AN41" s="867"/>
      <c r="AO41" s="867"/>
      <c r="AP41" s="867" t="s">
        <v>601</v>
      </c>
      <c r="AQ41" s="867"/>
      <c r="AR41" s="867"/>
      <c r="AS41" s="867"/>
      <c r="AT41" s="867"/>
      <c r="AU41" s="899" t="s">
        <v>129</v>
      </c>
      <c r="AV41" s="899"/>
      <c r="AW41" s="899"/>
      <c r="AX41" s="899"/>
      <c r="AY41" s="899"/>
      <c r="AZ41" s="899" t="s">
        <v>129</v>
      </c>
      <c r="BA41" s="899"/>
      <c r="BB41" s="899"/>
      <c r="BC41" s="899"/>
      <c r="BD41" s="899"/>
      <c r="BE41" s="910" t="s">
        <v>407</v>
      </c>
      <c r="BF41" s="910"/>
      <c r="BG41" s="910"/>
      <c r="BH41" s="910"/>
      <c r="BI41" s="911"/>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2"/>
      <c r="AL42" s="867"/>
      <c r="AM42" s="867"/>
      <c r="AN42" s="867"/>
      <c r="AO42" s="867"/>
      <c r="AP42" s="867"/>
      <c r="AQ42" s="867"/>
      <c r="AR42" s="867"/>
      <c r="AS42" s="867"/>
      <c r="AT42" s="867"/>
      <c r="AU42" s="867"/>
      <c r="AV42" s="867"/>
      <c r="AW42" s="867"/>
      <c r="AX42" s="867"/>
      <c r="AY42" s="867"/>
      <c r="AZ42" s="899"/>
      <c r="BA42" s="899"/>
      <c r="BB42" s="899"/>
      <c r="BC42" s="899"/>
      <c r="BD42" s="899"/>
      <c r="BE42" s="910"/>
      <c r="BF42" s="910"/>
      <c r="BG42" s="910"/>
      <c r="BH42" s="910"/>
      <c r="BI42" s="911"/>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2"/>
      <c r="AL43" s="867"/>
      <c r="AM43" s="867"/>
      <c r="AN43" s="867"/>
      <c r="AO43" s="867"/>
      <c r="AP43" s="867"/>
      <c r="AQ43" s="867"/>
      <c r="AR43" s="867"/>
      <c r="AS43" s="867"/>
      <c r="AT43" s="867"/>
      <c r="AU43" s="867"/>
      <c r="AV43" s="867"/>
      <c r="AW43" s="867"/>
      <c r="AX43" s="867"/>
      <c r="AY43" s="867"/>
      <c r="AZ43" s="899"/>
      <c r="BA43" s="899"/>
      <c r="BB43" s="899"/>
      <c r="BC43" s="899"/>
      <c r="BD43" s="899"/>
      <c r="BE43" s="910"/>
      <c r="BF43" s="910"/>
      <c r="BG43" s="910"/>
      <c r="BH43" s="910"/>
      <c r="BI43" s="911"/>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2"/>
      <c r="AL44" s="867"/>
      <c r="AM44" s="867"/>
      <c r="AN44" s="867"/>
      <c r="AO44" s="867"/>
      <c r="AP44" s="867"/>
      <c r="AQ44" s="867"/>
      <c r="AR44" s="867"/>
      <c r="AS44" s="867"/>
      <c r="AT44" s="867"/>
      <c r="AU44" s="867"/>
      <c r="AV44" s="867"/>
      <c r="AW44" s="867"/>
      <c r="AX44" s="867"/>
      <c r="AY44" s="867"/>
      <c r="AZ44" s="899"/>
      <c r="BA44" s="899"/>
      <c r="BB44" s="899"/>
      <c r="BC44" s="899"/>
      <c r="BD44" s="899"/>
      <c r="BE44" s="910"/>
      <c r="BF44" s="910"/>
      <c r="BG44" s="910"/>
      <c r="BH44" s="910"/>
      <c r="BI44" s="911"/>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2"/>
      <c r="AL45" s="867"/>
      <c r="AM45" s="867"/>
      <c r="AN45" s="867"/>
      <c r="AO45" s="867"/>
      <c r="AP45" s="867"/>
      <c r="AQ45" s="867"/>
      <c r="AR45" s="867"/>
      <c r="AS45" s="867"/>
      <c r="AT45" s="867"/>
      <c r="AU45" s="867"/>
      <c r="AV45" s="867"/>
      <c r="AW45" s="867"/>
      <c r="AX45" s="867"/>
      <c r="AY45" s="867"/>
      <c r="AZ45" s="899"/>
      <c r="BA45" s="899"/>
      <c r="BB45" s="899"/>
      <c r="BC45" s="899"/>
      <c r="BD45" s="899"/>
      <c r="BE45" s="910"/>
      <c r="BF45" s="910"/>
      <c r="BG45" s="910"/>
      <c r="BH45" s="910"/>
      <c r="BI45" s="911"/>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2"/>
      <c r="AL46" s="867"/>
      <c r="AM46" s="867"/>
      <c r="AN46" s="867"/>
      <c r="AO46" s="867"/>
      <c r="AP46" s="867"/>
      <c r="AQ46" s="867"/>
      <c r="AR46" s="867"/>
      <c r="AS46" s="867"/>
      <c r="AT46" s="867"/>
      <c r="AU46" s="867"/>
      <c r="AV46" s="867"/>
      <c r="AW46" s="867"/>
      <c r="AX46" s="867"/>
      <c r="AY46" s="867"/>
      <c r="AZ46" s="899"/>
      <c r="BA46" s="899"/>
      <c r="BB46" s="899"/>
      <c r="BC46" s="899"/>
      <c r="BD46" s="899"/>
      <c r="BE46" s="910"/>
      <c r="BF46" s="910"/>
      <c r="BG46" s="910"/>
      <c r="BH46" s="910"/>
      <c r="BI46" s="911"/>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2"/>
      <c r="AL47" s="867"/>
      <c r="AM47" s="867"/>
      <c r="AN47" s="867"/>
      <c r="AO47" s="867"/>
      <c r="AP47" s="867"/>
      <c r="AQ47" s="867"/>
      <c r="AR47" s="867"/>
      <c r="AS47" s="867"/>
      <c r="AT47" s="867"/>
      <c r="AU47" s="867"/>
      <c r="AV47" s="867"/>
      <c r="AW47" s="867"/>
      <c r="AX47" s="867"/>
      <c r="AY47" s="867"/>
      <c r="AZ47" s="899"/>
      <c r="BA47" s="899"/>
      <c r="BB47" s="899"/>
      <c r="BC47" s="899"/>
      <c r="BD47" s="899"/>
      <c r="BE47" s="910"/>
      <c r="BF47" s="910"/>
      <c r="BG47" s="910"/>
      <c r="BH47" s="910"/>
      <c r="BI47" s="911"/>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2"/>
      <c r="AL48" s="867"/>
      <c r="AM48" s="867"/>
      <c r="AN48" s="867"/>
      <c r="AO48" s="867"/>
      <c r="AP48" s="867"/>
      <c r="AQ48" s="867"/>
      <c r="AR48" s="867"/>
      <c r="AS48" s="867"/>
      <c r="AT48" s="867"/>
      <c r="AU48" s="867"/>
      <c r="AV48" s="867"/>
      <c r="AW48" s="867"/>
      <c r="AX48" s="867"/>
      <c r="AY48" s="867"/>
      <c r="AZ48" s="899"/>
      <c r="BA48" s="899"/>
      <c r="BB48" s="899"/>
      <c r="BC48" s="899"/>
      <c r="BD48" s="899"/>
      <c r="BE48" s="910"/>
      <c r="BF48" s="910"/>
      <c r="BG48" s="910"/>
      <c r="BH48" s="910"/>
      <c r="BI48" s="911"/>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2"/>
      <c r="AL49" s="867"/>
      <c r="AM49" s="867"/>
      <c r="AN49" s="867"/>
      <c r="AO49" s="867"/>
      <c r="AP49" s="867"/>
      <c r="AQ49" s="867"/>
      <c r="AR49" s="867"/>
      <c r="AS49" s="867"/>
      <c r="AT49" s="867"/>
      <c r="AU49" s="867"/>
      <c r="AV49" s="867"/>
      <c r="AW49" s="867"/>
      <c r="AX49" s="867"/>
      <c r="AY49" s="867"/>
      <c r="AZ49" s="899"/>
      <c r="BA49" s="899"/>
      <c r="BB49" s="899"/>
      <c r="BC49" s="899"/>
      <c r="BD49" s="899"/>
      <c r="BE49" s="910"/>
      <c r="BF49" s="910"/>
      <c r="BG49" s="910"/>
      <c r="BH49" s="910"/>
      <c r="BI49" s="911"/>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10"/>
      <c r="BF50" s="910"/>
      <c r="BG50" s="910"/>
      <c r="BH50" s="910"/>
      <c r="BI50" s="911"/>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10"/>
      <c r="BF51" s="910"/>
      <c r="BG51" s="910"/>
      <c r="BH51" s="910"/>
      <c r="BI51" s="911"/>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10"/>
      <c r="BF52" s="910"/>
      <c r="BG52" s="910"/>
      <c r="BH52" s="910"/>
      <c r="BI52" s="911"/>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10"/>
      <c r="BF53" s="910"/>
      <c r="BG53" s="910"/>
      <c r="BH53" s="910"/>
      <c r="BI53" s="911"/>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10"/>
      <c r="BF54" s="910"/>
      <c r="BG54" s="910"/>
      <c r="BH54" s="910"/>
      <c r="BI54" s="911"/>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10"/>
      <c r="BF55" s="910"/>
      <c r="BG55" s="910"/>
      <c r="BH55" s="910"/>
      <c r="BI55" s="911"/>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10"/>
      <c r="BF56" s="910"/>
      <c r="BG56" s="910"/>
      <c r="BH56" s="910"/>
      <c r="BI56" s="911"/>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10"/>
      <c r="BF57" s="910"/>
      <c r="BG57" s="910"/>
      <c r="BH57" s="910"/>
      <c r="BI57" s="911"/>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10"/>
      <c r="BF58" s="910"/>
      <c r="BG58" s="910"/>
      <c r="BH58" s="910"/>
      <c r="BI58" s="911"/>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10"/>
      <c r="BF59" s="910"/>
      <c r="BG59" s="910"/>
      <c r="BH59" s="910"/>
      <c r="BI59" s="911"/>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10"/>
      <c r="BF60" s="910"/>
      <c r="BG60" s="910"/>
      <c r="BH60" s="910"/>
      <c r="BI60" s="911"/>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10"/>
      <c r="BF61" s="910"/>
      <c r="BG61" s="910"/>
      <c r="BH61" s="910"/>
      <c r="BI61" s="911"/>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10"/>
      <c r="BF62" s="910"/>
      <c r="BG62" s="910"/>
      <c r="BH62" s="910"/>
      <c r="BI62" s="911"/>
      <c r="BJ62" s="926" t="s">
        <v>413</v>
      </c>
      <c r="BK62" s="887"/>
      <c r="BL62" s="887"/>
      <c r="BM62" s="887"/>
      <c r="BN62" s="888"/>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1" t="s">
        <v>414</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1642</v>
      </c>
      <c r="AG63" s="923"/>
      <c r="AH63" s="923"/>
      <c r="AI63" s="923"/>
      <c r="AJ63" s="924"/>
      <c r="AK63" s="925"/>
      <c r="AL63" s="920"/>
      <c r="AM63" s="920"/>
      <c r="AN63" s="920"/>
      <c r="AO63" s="920"/>
      <c r="AP63" s="923">
        <v>42466</v>
      </c>
      <c r="AQ63" s="923"/>
      <c r="AR63" s="923"/>
      <c r="AS63" s="923"/>
      <c r="AT63" s="923"/>
      <c r="AU63" s="923">
        <v>28534</v>
      </c>
      <c r="AV63" s="923"/>
      <c r="AW63" s="923"/>
      <c r="AX63" s="923"/>
      <c r="AY63" s="923"/>
      <c r="AZ63" s="927"/>
      <c r="BA63" s="927"/>
      <c r="BB63" s="927"/>
      <c r="BC63" s="927"/>
      <c r="BD63" s="927"/>
      <c r="BE63" s="928"/>
      <c r="BF63" s="928"/>
      <c r="BG63" s="928"/>
      <c r="BH63" s="928"/>
      <c r="BI63" s="929"/>
      <c r="BJ63" s="930" t="s">
        <v>415</v>
      </c>
      <c r="BK63" s="931"/>
      <c r="BL63" s="931"/>
      <c r="BM63" s="931"/>
      <c r="BN63" s="932"/>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417</v>
      </c>
      <c r="B66" s="821"/>
      <c r="C66" s="821"/>
      <c r="D66" s="821"/>
      <c r="E66" s="821"/>
      <c r="F66" s="821"/>
      <c r="G66" s="821"/>
      <c r="H66" s="821"/>
      <c r="I66" s="821"/>
      <c r="J66" s="821"/>
      <c r="K66" s="821"/>
      <c r="L66" s="821"/>
      <c r="M66" s="821"/>
      <c r="N66" s="821"/>
      <c r="O66" s="821"/>
      <c r="P66" s="822"/>
      <c r="Q66" s="797" t="s">
        <v>418</v>
      </c>
      <c r="R66" s="798"/>
      <c r="S66" s="798"/>
      <c r="T66" s="798"/>
      <c r="U66" s="799"/>
      <c r="V66" s="797" t="s">
        <v>419</v>
      </c>
      <c r="W66" s="798"/>
      <c r="X66" s="798"/>
      <c r="Y66" s="798"/>
      <c r="Z66" s="799"/>
      <c r="AA66" s="797" t="s">
        <v>420</v>
      </c>
      <c r="AB66" s="798"/>
      <c r="AC66" s="798"/>
      <c r="AD66" s="798"/>
      <c r="AE66" s="799"/>
      <c r="AF66" s="933" t="s">
        <v>421</v>
      </c>
      <c r="AG66" s="894"/>
      <c r="AH66" s="894"/>
      <c r="AI66" s="894"/>
      <c r="AJ66" s="934"/>
      <c r="AK66" s="797" t="s">
        <v>422</v>
      </c>
      <c r="AL66" s="821"/>
      <c r="AM66" s="821"/>
      <c r="AN66" s="821"/>
      <c r="AO66" s="822"/>
      <c r="AP66" s="797" t="s">
        <v>423</v>
      </c>
      <c r="AQ66" s="798"/>
      <c r="AR66" s="798"/>
      <c r="AS66" s="798"/>
      <c r="AT66" s="799"/>
      <c r="AU66" s="797" t="s">
        <v>424</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7"/>
      <c r="AH67" s="897"/>
      <c r="AI67" s="897"/>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x14ac:dyDescent="0.15">
      <c r="A68" s="258">
        <v>1</v>
      </c>
      <c r="B68" s="950" t="s">
        <v>586</v>
      </c>
      <c r="C68" s="951"/>
      <c r="D68" s="951"/>
      <c r="E68" s="951"/>
      <c r="F68" s="951"/>
      <c r="G68" s="951"/>
      <c r="H68" s="951"/>
      <c r="I68" s="951"/>
      <c r="J68" s="951"/>
      <c r="K68" s="951"/>
      <c r="L68" s="951"/>
      <c r="M68" s="951"/>
      <c r="N68" s="951"/>
      <c r="O68" s="951"/>
      <c r="P68" s="952"/>
      <c r="Q68" s="953">
        <v>4799</v>
      </c>
      <c r="R68" s="947"/>
      <c r="S68" s="947"/>
      <c r="T68" s="947"/>
      <c r="U68" s="947"/>
      <c r="V68" s="947">
        <v>3871</v>
      </c>
      <c r="W68" s="947"/>
      <c r="X68" s="947"/>
      <c r="Y68" s="947"/>
      <c r="Z68" s="947"/>
      <c r="AA68" s="947">
        <v>927</v>
      </c>
      <c r="AB68" s="947"/>
      <c r="AC68" s="947"/>
      <c r="AD68" s="947"/>
      <c r="AE68" s="947"/>
      <c r="AF68" s="947">
        <v>927</v>
      </c>
      <c r="AG68" s="947"/>
      <c r="AH68" s="947"/>
      <c r="AI68" s="947"/>
      <c r="AJ68" s="947"/>
      <c r="AK68" s="947" t="s">
        <v>587</v>
      </c>
      <c r="AL68" s="947"/>
      <c r="AM68" s="947"/>
      <c r="AN68" s="947"/>
      <c r="AO68" s="947"/>
      <c r="AP68" s="947" t="s">
        <v>587</v>
      </c>
      <c r="AQ68" s="947"/>
      <c r="AR68" s="947"/>
      <c r="AS68" s="947"/>
      <c r="AT68" s="947"/>
      <c r="AU68" s="947" t="s">
        <v>587</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x14ac:dyDescent="0.15">
      <c r="A69" s="261">
        <v>2</v>
      </c>
      <c r="B69" s="954" t="s">
        <v>588</v>
      </c>
      <c r="C69" s="955"/>
      <c r="D69" s="955"/>
      <c r="E69" s="955"/>
      <c r="F69" s="955"/>
      <c r="G69" s="955"/>
      <c r="H69" s="955"/>
      <c r="I69" s="955"/>
      <c r="J69" s="955"/>
      <c r="K69" s="955"/>
      <c r="L69" s="955"/>
      <c r="M69" s="955"/>
      <c r="N69" s="955"/>
      <c r="O69" s="955"/>
      <c r="P69" s="956"/>
      <c r="Q69" s="957">
        <v>1074</v>
      </c>
      <c r="R69" s="867"/>
      <c r="S69" s="867"/>
      <c r="T69" s="867"/>
      <c r="U69" s="867"/>
      <c r="V69" s="867">
        <v>826</v>
      </c>
      <c r="W69" s="867"/>
      <c r="X69" s="867"/>
      <c r="Y69" s="867"/>
      <c r="Z69" s="867"/>
      <c r="AA69" s="867">
        <v>249</v>
      </c>
      <c r="AB69" s="867"/>
      <c r="AC69" s="867"/>
      <c r="AD69" s="867"/>
      <c r="AE69" s="867"/>
      <c r="AF69" s="867">
        <v>249</v>
      </c>
      <c r="AG69" s="867"/>
      <c r="AH69" s="867"/>
      <c r="AI69" s="867"/>
      <c r="AJ69" s="867"/>
      <c r="AK69" s="867">
        <v>183</v>
      </c>
      <c r="AL69" s="867"/>
      <c r="AM69" s="867"/>
      <c r="AN69" s="867"/>
      <c r="AO69" s="867"/>
      <c r="AP69" s="867" t="s">
        <v>589</v>
      </c>
      <c r="AQ69" s="867"/>
      <c r="AR69" s="867"/>
      <c r="AS69" s="867"/>
      <c r="AT69" s="867"/>
      <c r="AU69" s="867" t="s">
        <v>589</v>
      </c>
      <c r="AV69" s="867"/>
      <c r="AW69" s="867"/>
      <c r="AX69" s="867"/>
      <c r="AY69" s="867"/>
      <c r="AZ69" s="958"/>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x14ac:dyDescent="0.15">
      <c r="A70" s="261">
        <v>3</v>
      </c>
      <c r="B70" s="954" t="s">
        <v>577</v>
      </c>
      <c r="C70" s="955"/>
      <c r="D70" s="955"/>
      <c r="E70" s="955"/>
      <c r="F70" s="955"/>
      <c r="G70" s="955"/>
      <c r="H70" s="955"/>
      <c r="I70" s="955"/>
      <c r="J70" s="955"/>
      <c r="K70" s="955"/>
      <c r="L70" s="955"/>
      <c r="M70" s="955"/>
      <c r="N70" s="955"/>
      <c r="O70" s="955"/>
      <c r="P70" s="956"/>
      <c r="Q70" s="957">
        <v>357945</v>
      </c>
      <c r="R70" s="867"/>
      <c r="S70" s="867"/>
      <c r="T70" s="867"/>
      <c r="U70" s="867"/>
      <c r="V70" s="867">
        <v>348354</v>
      </c>
      <c r="W70" s="867"/>
      <c r="X70" s="867"/>
      <c r="Y70" s="867"/>
      <c r="Z70" s="867"/>
      <c r="AA70" s="867">
        <v>9591</v>
      </c>
      <c r="AB70" s="867"/>
      <c r="AC70" s="867"/>
      <c r="AD70" s="867"/>
      <c r="AE70" s="867"/>
      <c r="AF70" s="867">
        <v>9591</v>
      </c>
      <c r="AG70" s="867"/>
      <c r="AH70" s="867"/>
      <c r="AI70" s="867"/>
      <c r="AJ70" s="867"/>
      <c r="AK70" s="867">
        <v>0</v>
      </c>
      <c r="AL70" s="867"/>
      <c r="AM70" s="867"/>
      <c r="AN70" s="867"/>
      <c r="AO70" s="867"/>
      <c r="AP70" s="867" t="s">
        <v>589</v>
      </c>
      <c r="AQ70" s="867"/>
      <c r="AR70" s="867"/>
      <c r="AS70" s="867"/>
      <c r="AT70" s="867"/>
      <c r="AU70" s="867" t="s">
        <v>589</v>
      </c>
      <c r="AV70" s="867"/>
      <c r="AW70" s="867"/>
      <c r="AX70" s="867"/>
      <c r="AY70" s="867"/>
      <c r="AZ70" s="958"/>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x14ac:dyDescent="0.15">
      <c r="A71" s="261">
        <v>4</v>
      </c>
      <c r="B71" s="954" t="s">
        <v>590</v>
      </c>
      <c r="C71" s="955"/>
      <c r="D71" s="955"/>
      <c r="E71" s="955"/>
      <c r="F71" s="955"/>
      <c r="G71" s="955"/>
      <c r="H71" s="955"/>
      <c r="I71" s="955"/>
      <c r="J71" s="955"/>
      <c r="K71" s="955"/>
      <c r="L71" s="955"/>
      <c r="M71" s="955"/>
      <c r="N71" s="955"/>
      <c r="O71" s="955"/>
      <c r="P71" s="956"/>
      <c r="Q71" s="957">
        <v>9</v>
      </c>
      <c r="R71" s="867"/>
      <c r="S71" s="867"/>
      <c r="T71" s="867"/>
      <c r="U71" s="867"/>
      <c r="V71" s="867">
        <v>50</v>
      </c>
      <c r="W71" s="867"/>
      <c r="X71" s="867"/>
      <c r="Y71" s="867"/>
      <c r="Z71" s="867"/>
      <c r="AA71" s="867" t="s">
        <v>591</v>
      </c>
      <c r="AB71" s="867"/>
      <c r="AC71" s="867"/>
      <c r="AD71" s="867"/>
      <c r="AE71" s="867"/>
      <c r="AF71" s="867">
        <v>1</v>
      </c>
      <c r="AG71" s="867"/>
      <c r="AH71" s="867"/>
      <c r="AI71" s="867"/>
      <c r="AJ71" s="867"/>
      <c r="AK71" s="867" t="s">
        <v>589</v>
      </c>
      <c r="AL71" s="867"/>
      <c r="AM71" s="867"/>
      <c r="AN71" s="867"/>
      <c r="AO71" s="867"/>
      <c r="AP71" s="867" t="s">
        <v>589</v>
      </c>
      <c r="AQ71" s="867"/>
      <c r="AR71" s="867"/>
      <c r="AS71" s="867"/>
      <c r="AT71" s="867"/>
      <c r="AU71" s="867" t="s">
        <v>589</v>
      </c>
      <c r="AV71" s="867"/>
      <c r="AW71" s="867"/>
      <c r="AX71" s="867"/>
      <c r="AY71" s="867"/>
      <c r="AZ71" s="958"/>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x14ac:dyDescent="0.15">
      <c r="A72" s="261">
        <v>5</v>
      </c>
      <c r="B72" s="954" t="s">
        <v>578</v>
      </c>
      <c r="C72" s="955"/>
      <c r="D72" s="955"/>
      <c r="E72" s="955"/>
      <c r="F72" s="955"/>
      <c r="G72" s="955"/>
      <c r="H72" s="955"/>
      <c r="I72" s="955"/>
      <c r="J72" s="955"/>
      <c r="K72" s="955"/>
      <c r="L72" s="955"/>
      <c r="M72" s="955"/>
      <c r="N72" s="955"/>
      <c r="O72" s="955"/>
      <c r="P72" s="956"/>
      <c r="Q72" s="957">
        <v>1100</v>
      </c>
      <c r="R72" s="867"/>
      <c r="S72" s="867"/>
      <c r="T72" s="867"/>
      <c r="U72" s="867"/>
      <c r="V72" s="867">
        <v>96</v>
      </c>
      <c r="W72" s="867"/>
      <c r="X72" s="867"/>
      <c r="Y72" s="867"/>
      <c r="Z72" s="867"/>
      <c r="AA72" s="867">
        <v>1004</v>
      </c>
      <c r="AB72" s="867"/>
      <c r="AC72" s="867"/>
      <c r="AD72" s="867"/>
      <c r="AE72" s="867"/>
      <c r="AF72" s="867">
        <v>961</v>
      </c>
      <c r="AG72" s="867"/>
      <c r="AH72" s="867"/>
      <c r="AI72" s="867"/>
      <c r="AJ72" s="867"/>
      <c r="AK72" s="867">
        <v>26</v>
      </c>
      <c r="AL72" s="867"/>
      <c r="AM72" s="867"/>
      <c r="AN72" s="867"/>
      <c r="AO72" s="867"/>
      <c r="AP72" s="867">
        <v>44</v>
      </c>
      <c r="AQ72" s="867"/>
      <c r="AR72" s="867"/>
      <c r="AS72" s="867"/>
      <c r="AT72" s="867"/>
      <c r="AU72" s="867">
        <v>2</v>
      </c>
      <c r="AV72" s="867"/>
      <c r="AW72" s="867"/>
      <c r="AX72" s="867"/>
      <c r="AY72" s="867"/>
      <c r="AZ72" s="958"/>
      <c r="BA72" s="958"/>
      <c r="BB72" s="958"/>
      <c r="BC72" s="958"/>
      <c r="BD72" s="959"/>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x14ac:dyDescent="0.15">
      <c r="A73" s="261">
        <v>6</v>
      </c>
      <c r="B73" s="954" t="s">
        <v>592</v>
      </c>
      <c r="C73" s="955"/>
      <c r="D73" s="955"/>
      <c r="E73" s="955"/>
      <c r="F73" s="955"/>
      <c r="G73" s="955"/>
      <c r="H73" s="955"/>
      <c r="I73" s="955"/>
      <c r="J73" s="955"/>
      <c r="K73" s="955"/>
      <c r="L73" s="955"/>
      <c r="M73" s="955"/>
      <c r="N73" s="955"/>
      <c r="O73" s="955"/>
      <c r="P73" s="956"/>
      <c r="Q73" s="957">
        <v>111</v>
      </c>
      <c r="R73" s="867"/>
      <c r="S73" s="867"/>
      <c r="T73" s="867"/>
      <c r="U73" s="867"/>
      <c r="V73" s="867">
        <v>103</v>
      </c>
      <c r="W73" s="867"/>
      <c r="X73" s="867"/>
      <c r="Y73" s="867"/>
      <c r="Z73" s="867"/>
      <c r="AA73" s="867">
        <v>8</v>
      </c>
      <c r="AB73" s="867"/>
      <c r="AC73" s="867"/>
      <c r="AD73" s="867"/>
      <c r="AE73" s="867"/>
      <c r="AF73" s="867">
        <v>8</v>
      </c>
      <c r="AG73" s="867"/>
      <c r="AH73" s="867"/>
      <c r="AI73" s="867"/>
      <c r="AJ73" s="867"/>
      <c r="AK73" s="867" t="s">
        <v>589</v>
      </c>
      <c r="AL73" s="867"/>
      <c r="AM73" s="867"/>
      <c r="AN73" s="867"/>
      <c r="AO73" s="867"/>
      <c r="AP73" s="867" t="s">
        <v>589</v>
      </c>
      <c r="AQ73" s="867"/>
      <c r="AR73" s="867"/>
      <c r="AS73" s="867"/>
      <c r="AT73" s="867"/>
      <c r="AU73" s="867" t="s">
        <v>589</v>
      </c>
      <c r="AV73" s="867"/>
      <c r="AW73" s="867"/>
      <c r="AX73" s="867"/>
      <c r="AY73" s="867"/>
      <c r="AZ73" s="958"/>
      <c r="BA73" s="958"/>
      <c r="BB73" s="958"/>
      <c r="BC73" s="958"/>
      <c r="BD73" s="959"/>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x14ac:dyDescent="0.15">
      <c r="A74" s="261">
        <v>7</v>
      </c>
      <c r="B74" s="954" t="s">
        <v>593</v>
      </c>
      <c r="C74" s="955"/>
      <c r="D74" s="955"/>
      <c r="E74" s="955"/>
      <c r="F74" s="955"/>
      <c r="G74" s="955"/>
      <c r="H74" s="955"/>
      <c r="I74" s="955"/>
      <c r="J74" s="955"/>
      <c r="K74" s="955"/>
      <c r="L74" s="955"/>
      <c r="M74" s="955"/>
      <c r="N74" s="955"/>
      <c r="O74" s="955"/>
      <c r="P74" s="956"/>
      <c r="Q74" s="957">
        <v>3</v>
      </c>
      <c r="R74" s="867"/>
      <c r="S74" s="867"/>
      <c r="T74" s="867"/>
      <c r="U74" s="867"/>
      <c r="V74" s="867">
        <v>1</v>
      </c>
      <c r="W74" s="867"/>
      <c r="X74" s="867"/>
      <c r="Y74" s="867"/>
      <c r="Z74" s="867"/>
      <c r="AA74" s="867">
        <v>2</v>
      </c>
      <c r="AB74" s="867"/>
      <c r="AC74" s="867"/>
      <c r="AD74" s="867"/>
      <c r="AE74" s="867"/>
      <c r="AF74" s="867">
        <v>2</v>
      </c>
      <c r="AG74" s="867"/>
      <c r="AH74" s="867"/>
      <c r="AI74" s="867"/>
      <c r="AJ74" s="867"/>
      <c r="AK74" s="867" t="s">
        <v>589</v>
      </c>
      <c r="AL74" s="867"/>
      <c r="AM74" s="867"/>
      <c r="AN74" s="867"/>
      <c r="AO74" s="867"/>
      <c r="AP74" s="867" t="s">
        <v>589</v>
      </c>
      <c r="AQ74" s="867"/>
      <c r="AR74" s="867"/>
      <c r="AS74" s="867"/>
      <c r="AT74" s="867"/>
      <c r="AU74" s="867" t="s">
        <v>589</v>
      </c>
      <c r="AV74" s="867"/>
      <c r="AW74" s="867"/>
      <c r="AX74" s="867"/>
      <c r="AY74" s="867"/>
      <c r="AZ74" s="958"/>
      <c r="BA74" s="958"/>
      <c r="BB74" s="958"/>
      <c r="BC74" s="958"/>
      <c r="BD74" s="959"/>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x14ac:dyDescent="0.15">
      <c r="A75" s="261">
        <v>8</v>
      </c>
      <c r="B75" s="954" t="s">
        <v>594</v>
      </c>
      <c r="C75" s="955"/>
      <c r="D75" s="955"/>
      <c r="E75" s="955"/>
      <c r="F75" s="955"/>
      <c r="G75" s="955"/>
      <c r="H75" s="955"/>
      <c r="I75" s="955"/>
      <c r="J75" s="955"/>
      <c r="K75" s="955"/>
      <c r="L75" s="955"/>
      <c r="M75" s="955"/>
      <c r="N75" s="955"/>
      <c r="O75" s="955"/>
      <c r="P75" s="956"/>
      <c r="Q75" s="960">
        <v>2490</v>
      </c>
      <c r="R75" s="961"/>
      <c r="S75" s="961"/>
      <c r="T75" s="961"/>
      <c r="U75" s="912"/>
      <c r="V75" s="962">
        <v>2489</v>
      </c>
      <c r="W75" s="961"/>
      <c r="X75" s="961"/>
      <c r="Y75" s="961"/>
      <c r="Z75" s="912"/>
      <c r="AA75" s="962">
        <v>2</v>
      </c>
      <c r="AB75" s="961"/>
      <c r="AC75" s="961"/>
      <c r="AD75" s="961"/>
      <c r="AE75" s="912"/>
      <c r="AF75" s="962">
        <v>2</v>
      </c>
      <c r="AG75" s="961"/>
      <c r="AH75" s="961"/>
      <c r="AI75" s="961"/>
      <c r="AJ75" s="912"/>
      <c r="AK75" s="867" t="s">
        <v>589</v>
      </c>
      <c r="AL75" s="867"/>
      <c r="AM75" s="867"/>
      <c r="AN75" s="867"/>
      <c r="AO75" s="867"/>
      <c r="AP75" s="867" t="s">
        <v>589</v>
      </c>
      <c r="AQ75" s="867"/>
      <c r="AR75" s="867"/>
      <c r="AS75" s="867"/>
      <c r="AT75" s="867"/>
      <c r="AU75" s="867" t="s">
        <v>589</v>
      </c>
      <c r="AV75" s="867"/>
      <c r="AW75" s="867"/>
      <c r="AX75" s="867"/>
      <c r="AY75" s="867"/>
      <c r="AZ75" s="958"/>
      <c r="BA75" s="958"/>
      <c r="BB75" s="958"/>
      <c r="BC75" s="958"/>
      <c r="BD75" s="959"/>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x14ac:dyDescent="0.15">
      <c r="A76" s="261">
        <v>9</v>
      </c>
      <c r="B76" s="954"/>
      <c r="C76" s="955"/>
      <c r="D76" s="955"/>
      <c r="E76" s="955"/>
      <c r="F76" s="955"/>
      <c r="G76" s="955"/>
      <c r="H76" s="955"/>
      <c r="I76" s="955"/>
      <c r="J76" s="955"/>
      <c r="K76" s="955"/>
      <c r="L76" s="955"/>
      <c r="M76" s="955"/>
      <c r="N76" s="955"/>
      <c r="O76" s="955"/>
      <c r="P76" s="956"/>
      <c r="Q76" s="960"/>
      <c r="R76" s="961"/>
      <c r="S76" s="961"/>
      <c r="T76" s="961"/>
      <c r="U76" s="912"/>
      <c r="V76" s="962"/>
      <c r="W76" s="961"/>
      <c r="X76" s="961"/>
      <c r="Y76" s="961"/>
      <c r="Z76" s="912"/>
      <c r="AA76" s="962"/>
      <c r="AB76" s="961"/>
      <c r="AC76" s="961"/>
      <c r="AD76" s="961"/>
      <c r="AE76" s="912"/>
      <c r="AF76" s="962"/>
      <c r="AG76" s="961"/>
      <c r="AH76" s="961"/>
      <c r="AI76" s="961"/>
      <c r="AJ76" s="912"/>
      <c r="AK76" s="962"/>
      <c r="AL76" s="961"/>
      <c r="AM76" s="961"/>
      <c r="AN76" s="961"/>
      <c r="AO76" s="912"/>
      <c r="AP76" s="962"/>
      <c r="AQ76" s="961"/>
      <c r="AR76" s="961"/>
      <c r="AS76" s="961"/>
      <c r="AT76" s="912"/>
      <c r="AU76" s="962"/>
      <c r="AV76" s="961"/>
      <c r="AW76" s="961"/>
      <c r="AX76" s="961"/>
      <c r="AY76" s="912"/>
      <c r="AZ76" s="958"/>
      <c r="BA76" s="958"/>
      <c r="BB76" s="958"/>
      <c r="BC76" s="958"/>
      <c r="BD76" s="959"/>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x14ac:dyDescent="0.15">
      <c r="A77" s="261">
        <v>10</v>
      </c>
      <c r="B77" s="954"/>
      <c r="C77" s="955"/>
      <c r="D77" s="955"/>
      <c r="E77" s="955"/>
      <c r="F77" s="955"/>
      <c r="G77" s="955"/>
      <c r="H77" s="955"/>
      <c r="I77" s="955"/>
      <c r="J77" s="955"/>
      <c r="K77" s="955"/>
      <c r="L77" s="955"/>
      <c r="M77" s="955"/>
      <c r="N77" s="955"/>
      <c r="O77" s="955"/>
      <c r="P77" s="956"/>
      <c r="Q77" s="960"/>
      <c r="R77" s="961"/>
      <c r="S77" s="961"/>
      <c r="T77" s="961"/>
      <c r="U77" s="912"/>
      <c r="V77" s="962"/>
      <c r="W77" s="961"/>
      <c r="X77" s="961"/>
      <c r="Y77" s="961"/>
      <c r="Z77" s="912"/>
      <c r="AA77" s="962"/>
      <c r="AB77" s="961"/>
      <c r="AC77" s="961"/>
      <c r="AD77" s="961"/>
      <c r="AE77" s="912"/>
      <c r="AF77" s="962"/>
      <c r="AG77" s="961"/>
      <c r="AH77" s="961"/>
      <c r="AI77" s="961"/>
      <c r="AJ77" s="912"/>
      <c r="AK77" s="962"/>
      <c r="AL77" s="961"/>
      <c r="AM77" s="961"/>
      <c r="AN77" s="961"/>
      <c r="AO77" s="912"/>
      <c r="AP77" s="962"/>
      <c r="AQ77" s="961"/>
      <c r="AR77" s="961"/>
      <c r="AS77" s="961"/>
      <c r="AT77" s="912"/>
      <c r="AU77" s="962"/>
      <c r="AV77" s="961"/>
      <c r="AW77" s="961"/>
      <c r="AX77" s="961"/>
      <c r="AY77" s="912"/>
      <c r="AZ77" s="958"/>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x14ac:dyDescent="0.15">
      <c r="A78" s="261">
        <v>11</v>
      </c>
      <c r="B78" s="954"/>
      <c r="C78" s="955"/>
      <c r="D78" s="955"/>
      <c r="E78" s="955"/>
      <c r="F78" s="955"/>
      <c r="G78" s="955"/>
      <c r="H78" s="955"/>
      <c r="I78" s="955"/>
      <c r="J78" s="955"/>
      <c r="K78" s="955"/>
      <c r="L78" s="955"/>
      <c r="M78" s="955"/>
      <c r="N78" s="955"/>
      <c r="O78" s="955"/>
      <c r="P78" s="956"/>
      <c r="Q78" s="957"/>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958"/>
      <c r="BA78" s="958"/>
      <c r="BB78" s="958"/>
      <c r="BC78" s="958"/>
      <c r="BD78" s="959"/>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x14ac:dyDescent="0.15">
      <c r="A79" s="261">
        <v>12</v>
      </c>
      <c r="B79" s="954"/>
      <c r="C79" s="955"/>
      <c r="D79" s="955"/>
      <c r="E79" s="955"/>
      <c r="F79" s="955"/>
      <c r="G79" s="955"/>
      <c r="H79" s="955"/>
      <c r="I79" s="955"/>
      <c r="J79" s="955"/>
      <c r="K79" s="955"/>
      <c r="L79" s="955"/>
      <c r="M79" s="955"/>
      <c r="N79" s="955"/>
      <c r="O79" s="955"/>
      <c r="P79" s="956"/>
      <c r="Q79" s="95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958"/>
      <c r="BA79" s="958"/>
      <c r="BB79" s="958"/>
      <c r="BC79" s="958"/>
      <c r="BD79" s="959"/>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x14ac:dyDescent="0.15">
      <c r="A80" s="261">
        <v>13</v>
      </c>
      <c r="B80" s="954"/>
      <c r="C80" s="955"/>
      <c r="D80" s="955"/>
      <c r="E80" s="955"/>
      <c r="F80" s="955"/>
      <c r="G80" s="955"/>
      <c r="H80" s="955"/>
      <c r="I80" s="955"/>
      <c r="J80" s="955"/>
      <c r="K80" s="955"/>
      <c r="L80" s="955"/>
      <c r="M80" s="955"/>
      <c r="N80" s="955"/>
      <c r="O80" s="955"/>
      <c r="P80" s="956"/>
      <c r="Q80" s="957"/>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958"/>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x14ac:dyDescent="0.15">
      <c r="A81" s="261">
        <v>14</v>
      </c>
      <c r="B81" s="954"/>
      <c r="C81" s="955"/>
      <c r="D81" s="955"/>
      <c r="E81" s="955"/>
      <c r="F81" s="955"/>
      <c r="G81" s="955"/>
      <c r="H81" s="955"/>
      <c r="I81" s="955"/>
      <c r="J81" s="955"/>
      <c r="K81" s="955"/>
      <c r="L81" s="955"/>
      <c r="M81" s="955"/>
      <c r="N81" s="955"/>
      <c r="O81" s="955"/>
      <c r="P81" s="956"/>
      <c r="Q81" s="957"/>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x14ac:dyDescent="0.15">
      <c r="A82" s="261">
        <v>15</v>
      </c>
      <c r="B82" s="954"/>
      <c r="C82" s="955"/>
      <c r="D82" s="955"/>
      <c r="E82" s="955"/>
      <c r="F82" s="955"/>
      <c r="G82" s="955"/>
      <c r="H82" s="955"/>
      <c r="I82" s="955"/>
      <c r="J82" s="955"/>
      <c r="K82" s="955"/>
      <c r="L82" s="955"/>
      <c r="M82" s="955"/>
      <c r="N82" s="955"/>
      <c r="O82" s="955"/>
      <c r="P82" s="956"/>
      <c r="Q82" s="957"/>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x14ac:dyDescent="0.15">
      <c r="A83" s="261">
        <v>16</v>
      </c>
      <c r="B83" s="954"/>
      <c r="C83" s="955"/>
      <c r="D83" s="955"/>
      <c r="E83" s="955"/>
      <c r="F83" s="955"/>
      <c r="G83" s="955"/>
      <c r="H83" s="955"/>
      <c r="I83" s="955"/>
      <c r="J83" s="955"/>
      <c r="K83" s="955"/>
      <c r="L83" s="955"/>
      <c r="M83" s="955"/>
      <c r="N83" s="955"/>
      <c r="O83" s="955"/>
      <c r="P83" s="956"/>
      <c r="Q83" s="957"/>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x14ac:dyDescent="0.15">
      <c r="A84" s="261">
        <v>17</v>
      </c>
      <c r="B84" s="954"/>
      <c r="C84" s="955"/>
      <c r="D84" s="955"/>
      <c r="E84" s="955"/>
      <c r="F84" s="955"/>
      <c r="G84" s="955"/>
      <c r="H84" s="955"/>
      <c r="I84" s="955"/>
      <c r="J84" s="955"/>
      <c r="K84" s="955"/>
      <c r="L84" s="955"/>
      <c r="M84" s="955"/>
      <c r="N84" s="955"/>
      <c r="O84" s="955"/>
      <c r="P84" s="956"/>
      <c r="Q84" s="957"/>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x14ac:dyDescent="0.15">
      <c r="A85" s="261">
        <v>18</v>
      </c>
      <c r="B85" s="954"/>
      <c r="C85" s="955"/>
      <c r="D85" s="955"/>
      <c r="E85" s="955"/>
      <c r="F85" s="955"/>
      <c r="G85" s="955"/>
      <c r="H85" s="955"/>
      <c r="I85" s="955"/>
      <c r="J85" s="955"/>
      <c r="K85" s="955"/>
      <c r="L85" s="955"/>
      <c r="M85" s="955"/>
      <c r="N85" s="955"/>
      <c r="O85" s="955"/>
      <c r="P85" s="956"/>
      <c r="Q85" s="957"/>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x14ac:dyDescent="0.15">
      <c r="A86" s="261">
        <v>19</v>
      </c>
      <c r="B86" s="954"/>
      <c r="C86" s="955"/>
      <c r="D86" s="955"/>
      <c r="E86" s="955"/>
      <c r="F86" s="955"/>
      <c r="G86" s="955"/>
      <c r="H86" s="955"/>
      <c r="I86" s="955"/>
      <c r="J86" s="955"/>
      <c r="K86" s="955"/>
      <c r="L86" s="955"/>
      <c r="M86" s="955"/>
      <c r="N86" s="955"/>
      <c r="O86" s="955"/>
      <c r="P86" s="956"/>
      <c r="Q86" s="957"/>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x14ac:dyDescent="0.2">
      <c r="A88" s="264" t="s">
        <v>385</v>
      </c>
      <c r="B88" s="871" t="s">
        <v>425</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11741</v>
      </c>
      <c r="AG88" s="923"/>
      <c r="AH88" s="923"/>
      <c r="AI88" s="923"/>
      <c r="AJ88" s="923"/>
      <c r="AK88" s="920"/>
      <c r="AL88" s="920"/>
      <c r="AM88" s="920"/>
      <c r="AN88" s="920"/>
      <c r="AO88" s="920"/>
      <c r="AP88" s="923">
        <v>44</v>
      </c>
      <c r="AQ88" s="923"/>
      <c r="AR88" s="923"/>
      <c r="AS88" s="923"/>
      <c r="AT88" s="923"/>
      <c r="AU88" s="923">
        <v>2</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1" t="s">
        <v>426</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v>135</v>
      </c>
      <c r="CS102" s="931"/>
      <c r="CT102" s="931"/>
      <c r="CU102" s="931"/>
      <c r="CV102" s="974"/>
      <c r="CW102" s="973">
        <v>60</v>
      </c>
      <c r="CX102" s="931"/>
      <c r="CY102" s="931"/>
      <c r="CZ102" s="931"/>
      <c r="DA102" s="974"/>
      <c r="DB102" s="973"/>
      <c r="DC102" s="931"/>
      <c r="DD102" s="931"/>
      <c r="DE102" s="931"/>
      <c r="DF102" s="974"/>
      <c r="DG102" s="973"/>
      <c r="DH102" s="931"/>
      <c r="DI102" s="931"/>
      <c r="DJ102" s="931"/>
      <c r="DK102" s="974"/>
      <c r="DL102" s="973"/>
      <c r="DM102" s="931"/>
      <c r="DN102" s="931"/>
      <c r="DO102" s="931"/>
      <c r="DP102" s="974"/>
      <c r="DQ102" s="973"/>
      <c r="DR102" s="931"/>
      <c r="DS102" s="931"/>
      <c r="DT102" s="931"/>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427</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428</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431</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432</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433</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434</v>
      </c>
      <c r="AB109" s="976"/>
      <c r="AC109" s="976"/>
      <c r="AD109" s="976"/>
      <c r="AE109" s="977"/>
      <c r="AF109" s="975" t="s">
        <v>304</v>
      </c>
      <c r="AG109" s="976"/>
      <c r="AH109" s="976"/>
      <c r="AI109" s="976"/>
      <c r="AJ109" s="977"/>
      <c r="AK109" s="975" t="s">
        <v>303</v>
      </c>
      <c r="AL109" s="976"/>
      <c r="AM109" s="976"/>
      <c r="AN109" s="976"/>
      <c r="AO109" s="977"/>
      <c r="AP109" s="975" t="s">
        <v>435</v>
      </c>
      <c r="AQ109" s="976"/>
      <c r="AR109" s="976"/>
      <c r="AS109" s="976"/>
      <c r="AT109" s="978"/>
      <c r="AU109" s="995" t="s">
        <v>433</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434</v>
      </c>
      <c r="BR109" s="976"/>
      <c r="BS109" s="976"/>
      <c r="BT109" s="976"/>
      <c r="BU109" s="977"/>
      <c r="BV109" s="975" t="s">
        <v>304</v>
      </c>
      <c r="BW109" s="976"/>
      <c r="BX109" s="976"/>
      <c r="BY109" s="976"/>
      <c r="BZ109" s="977"/>
      <c r="CA109" s="975" t="s">
        <v>303</v>
      </c>
      <c r="CB109" s="976"/>
      <c r="CC109" s="976"/>
      <c r="CD109" s="976"/>
      <c r="CE109" s="977"/>
      <c r="CF109" s="996" t="s">
        <v>435</v>
      </c>
      <c r="CG109" s="996"/>
      <c r="CH109" s="996"/>
      <c r="CI109" s="996"/>
      <c r="CJ109" s="996"/>
      <c r="CK109" s="975" t="s">
        <v>436</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434</v>
      </c>
      <c r="DH109" s="976"/>
      <c r="DI109" s="976"/>
      <c r="DJ109" s="976"/>
      <c r="DK109" s="977"/>
      <c r="DL109" s="975" t="s">
        <v>304</v>
      </c>
      <c r="DM109" s="976"/>
      <c r="DN109" s="976"/>
      <c r="DO109" s="976"/>
      <c r="DP109" s="977"/>
      <c r="DQ109" s="975" t="s">
        <v>303</v>
      </c>
      <c r="DR109" s="976"/>
      <c r="DS109" s="976"/>
      <c r="DT109" s="976"/>
      <c r="DU109" s="977"/>
      <c r="DV109" s="975" t="s">
        <v>435</v>
      </c>
      <c r="DW109" s="976"/>
      <c r="DX109" s="976"/>
      <c r="DY109" s="976"/>
      <c r="DZ109" s="978"/>
    </row>
    <row r="110" spans="1:131" s="246" customFormat="1" ht="26.25" customHeight="1" x14ac:dyDescent="0.15">
      <c r="A110" s="979" t="s">
        <v>437</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4398147</v>
      </c>
      <c r="AB110" s="983"/>
      <c r="AC110" s="983"/>
      <c r="AD110" s="983"/>
      <c r="AE110" s="984"/>
      <c r="AF110" s="985">
        <v>4579715</v>
      </c>
      <c r="AG110" s="983"/>
      <c r="AH110" s="983"/>
      <c r="AI110" s="983"/>
      <c r="AJ110" s="984"/>
      <c r="AK110" s="985">
        <v>4693506</v>
      </c>
      <c r="AL110" s="983"/>
      <c r="AM110" s="983"/>
      <c r="AN110" s="983"/>
      <c r="AO110" s="984"/>
      <c r="AP110" s="986">
        <v>30</v>
      </c>
      <c r="AQ110" s="987"/>
      <c r="AR110" s="987"/>
      <c r="AS110" s="987"/>
      <c r="AT110" s="988"/>
      <c r="AU110" s="989" t="s">
        <v>74</v>
      </c>
      <c r="AV110" s="990"/>
      <c r="AW110" s="990"/>
      <c r="AX110" s="990"/>
      <c r="AY110" s="990"/>
      <c r="AZ110" s="1031" t="s">
        <v>438</v>
      </c>
      <c r="BA110" s="980"/>
      <c r="BB110" s="980"/>
      <c r="BC110" s="980"/>
      <c r="BD110" s="980"/>
      <c r="BE110" s="980"/>
      <c r="BF110" s="980"/>
      <c r="BG110" s="980"/>
      <c r="BH110" s="980"/>
      <c r="BI110" s="980"/>
      <c r="BJ110" s="980"/>
      <c r="BK110" s="980"/>
      <c r="BL110" s="980"/>
      <c r="BM110" s="980"/>
      <c r="BN110" s="980"/>
      <c r="BO110" s="980"/>
      <c r="BP110" s="981"/>
      <c r="BQ110" s="1017">
        <v>40604810</v>
      </c>
      <c r="BR110" s="1018"/>
      <c r="BS110" s="1018"/>
      <c r="BT110" s="1018"/>
      <c r="BU110" s="1018"/>
      <c r="BV110" s="1018">
        <v>39712024</v>
      </c>
      <c r="BW110" s="1018"/>
      <c r="BX110" s="1018"/>
      <c r="BY110" s="1018"/>
      <c r="BZ110" s="1018"/>
      <c r="CA110" s="1018">
        <v>39217931</v>
      </c>
      <c r="CB110" s="1018"/>
      <c r="CC110" s="1018"/>
      <c r="CD110" s="1018"/>
      <c r="CE110" s="1018"/>
      <c r="CF110" s="1032">
        <v>251</v>
      </c>
      <c r="CG110" s="1033"/>
      <c r="CH110" s="1033"/>
      <c r="CI110" s="1033"/>
      <c r="CJ110" s="1033"/>
      <c r="CK110" s="1034" t="s">
        <v>439</v>
      </c>
      <c r="CL110" s="1035"/>
      <c r="CM110" s="1014" t="s">
        <v>440</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129</v>
      </c>
      <c r="DH110" s="1018"/>
      <c r="DI110" s="1018"/>
      <c r="DJ110" s="1018"/>
      <c r="DK110" s="1018"/>
      <c r="DL110" s="1018" t="s">
        <v>129</v>
      </c>
      <c r="DM110" s="1018"/>
      <c r="DN110" s="1018"/>
      <c r="DO110" s="1018"/>
      <c r="DP110" s="1018"/>
      <c r="DQ110" s="1018" t="s">
        <v>129</v>
      </c>
      <c r="DR110" s="1018"/>
      <c r="DS110" s="1018"/>
      <c r="DT110" s="1018"/>
      <c r="DU110" s="1018"/>
      <c r="DV110" s="1019" t="s">
        <v>129</v>
      </c>
      <c r="DW110" s="1019"/>
      <c r="DX110" s="1019"/>
      <c r="DY110" s="1019"/>
      <c r="DZ110" s="1020"/>
    </row>
    <row r="111" spans="1:131" s="246" customFormat="1" ht="26.25" customHeight="1" x14ac:dyDescent="0.15">
      <c r="A111" s="1021" t="s">
        <v>441</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129</v>
      </c>
      <c r="AB111" s="1025"/>
      <c r="AC111" s="1025"/>
      <c r="AD111" s="1025"/>
      <c r="AE111" s="1026"/>
      <c r="AF111" s="1027" t="s">
        <v>129</v>
      </c>
      <c r="AG111" s="1025"/>
      <c r="AH111" s="1025"/>
      <c r="AI111" s="1025"/>
      <c r="AJ111" s="1026"/>
      <c r="AK111" s="1027" t="s">
        <v>415</v>
      </c>
      <c r="AL111" s="1025"/>
      <c r="AM111" s="1025"/>
      <c r="AN111" s="1025"/>
      <c r="AO111" s="1026"/>
      <c r="AP111" s="1028" t="s">
        <v>415</v>
      </c>
      <c r="AQ111" s="1029"/>
      <c r="AR111" s="1029"/>
      <c r="AS111" s="1029"/>
      <c r="AT111" s="1030"/>
      <c r="AU111" s="991"/>
      <c r="AV111" s="992"/>
      <c r="AW111" s="992"/>
      <c r="AX111" s="992"/>
      <c r="AY111" s="992"/>
      <c r="AZ111" s="1040" t="s">
        <v>442</v>
      </c>
      <c r="BA111" s="1041"/>
      <c r="BB111" s="1041"/>
      <c r="BC111" s="1041"/>
      <c r="BD111" s="1041"/>
      <c r="BE111" s="1041"/>
      <c r="BF111" s="1041"/>
      <c r="BG111" s="1041"/>
      <c r="BH111" s="1041"/>
      <c r="BI111" s="1041"/>
      <c r="BJ111" s="1041"/>
      <c r="BK111" s="1041"/>
      <c r="BL111" s="1041"/>
      <c r="BM111" s="1041"/>
      <c r="BN111" s="1041"/>
      <c r="BO111" s="1041"/>
      <c r="BP111" s="1042"/>
      <c r="BQ111" s="1010">
        <v>45820</v>
      </c>
      <c r="BR111" s="1011"/>
      <c r="BS111" s="1011"/>
      <c r="BT111" s="1011"/>
      <c r="BU111" s="1011"/>
      <c r="BV111" s="1011">
        <v>26000</v>
      </c>
      <c r="BW111" s="1011"/>
      <c r="BX111" s="1011"/>
      <c r="BY111" s="1011"/>
      <c r="BZ111" s="1011"/>
      <c r="CA111" s="1011">
        <v>6180</v>
      </c>
      <c r="CB111" s="1011"/>
      <c r="CC111" s="1011"/>
      <c r="CD111" s="1011"/>
      <c r="CE111" s="1011"/>
      <c r="CF111" s="1005">
        <v>0</v>
      </c>
      <c r="CG111" s="1006"/>
      <c r="CH111" s="1006"/>
      <c r="CI111" s="1006"/>
      <c r="CJ111" s="1006"/>
      <c r="CK111" s="1036"/>
      <c r="CL111" s="1037"/>
      <c r="CM111" s="1007" t="s">
        <v>443</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129</v>
      </c>
      <c r="DH111" s="1011"/>
      <c r="DI111" s="1011"/>
      <c r="DJ111" s="1011"/>
      <c r="DK111" s="1011"/>
      <c r="DL111" s="1011" t="s">
        <v>129</v>
      </c>
      <c r="DM111" s="1011"/>
      <c r="DN111" s="1011"/>
      <c r="DO111" s="1011"/>
      <c r="DP111" s="1011"/>
      <c r="DQ111" s="1011" t="s">
        <v>415</v>
      </c>
      <c r="DR111" s="1011"/>
      <c r="DS111" s="1011"/>
      <c r="DT111" s="1011"/>
      <c r="DU111" s="1011"/>
      <c r="DV111" s="1012" t="s">
        <v>129</v>
      </c>
      <c r="DW111" s="1012"/>
      <c r="DX111" s="1012"/>
      <c r="DY111" s="1012"/>
      <c r="DZ111" s="1013"/>
    </row>
    <row r="112" spans="1:131" s="246" customFormat="1" ht="26.25" customHeight="1" x14ac:dyDescent="0.15">
      <c r="A112" s="1043" t="s">
        <v>444</v>
      </c>
      <c r="B112" s="1044"/>
      <c r="C112" s="1041" t="s">
        <v>445</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v>10000</v>
      </c>
      <c r="AB112" s="1050"/>
      <c r="AC112" s="1050"/>
      <c r="AD112" s="1050"/>
      <c r="AE112" s="1051"/>
      <c r="AF112" s="1052">
        <v>10000</v>
      </c>
      <c r="AG112" s="1050"/>
      <c r="AH112" s="1050"/>
      <c r="AI112" s="1050"/>
      <c r="AJ112" s="1051"/>
      <c r="AK112" s="1052">
        <v>10000</v>
      </c>
      <c r="AL112" s="1050"/>
      <c r="AM112" s="1050"/>
      <c r="AN112" s="1050"/>
      <c r="AO112" s="1051"/>
      <c r="AP112" s="1053">
        <v>0.1</v>
      </c>
      <c r="AQ112" s="1054"/>
      <c r="AR112" s="1054"/>
      <c r="AS112" s="1054"/>
      <c r="AT112" s="1055"/>
      <c r="AU112" s="991"/>
      <c r="AV112" s="992"/>
      <c r="AW112" s="992"/>
      <c r="AX112" s="992"/>
      <c r="AY112" s="992"/>
      <c r="AZ112" s="1040" t="s">
        <v>446</v>
      </c>
      <c r="BA112" s="1041"/>
      <c r="BB112" s="1041"/>
      <c r="BC112" s="1041"/>
      <c r="BD112" s="1041"/>
      <c r="BE112" s="1041"/>
      <c r="BF112" s="1041"/>
      <c r="BG112" s="1041"/>
      <c r="BH112" s="1041"/>
      <c r="BI112" s="1041"/>
      <c r="BJ112" s="1041"/>
      <c r="BK112" s="1041"/>
      <c r="BL112" s="1041"/>
      <c r="BM112" s="1041"/>
      <c r="BN112" s="1041"/>
      <c r="BO112" s="1041"/>
      <c r="BP112" s="1042"/>
      <c r="BQ112" s="1010">
        <v>22606110</v>
      </c>
      <c r="BR112" s="1011"/>
      <c r="BS112" s="1011"/>
      <c r="BT112" s="1011"/>
      <c r="BU112" s="1011"/>
      <c r="BV112" s="1011">
        <v>26019293</v>
      </c>
      <c r="BW112" s="1011"/>
      <c r="BX112" s="1011"/>
      <c r="BY112" s="1011"/>
      <c r="BZ112" s="1011"/>
      <c r="CA112" s="1011">
        <v>28533591</v>
      </c>
      <c r="CB112" s="1011"/>
      <c r="CC112" s="1011"/>
      <c r="CD112" s="1011"/>
      <c r="CE112" s="1011"/>
      <c r="CF112" s="1005">
        <v>182.6</v>
      </c>
      <c r="CG112" s="1006"/>
      <c r="CH112" s="1006"/>
      <c r="CI112" s="1006"/>
      <c r="CJ112" s="1006"/>
      <c r="CK112" s="1036"/>
      <c r="CL112" s="1037"/>
      <c r="CM112" s="1007" t="s">
        <v>447</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129</v>
      </c>
      <c r="DH112" s="1011"/>
      <c r="DI112" s="1011"/>
      <c r="DJ112" s="1011"/>
      <c r="DK112" s="1011"/>
      <c r="DL112" s="1011" t="s">
        <v>129</v>
      </c>
      <c r="DM112" s="1011"/>
      <c r="DN112" s="1011"/>
      <c r="DO112" s="1011"/>
      <c r="DP112" s="1011"/>
      <c r="DQ112" s="1011" t="s">
        <v>129</v>
      </c>
      <c r="DR112" s="1011"/>
      <c r="DS112" s="1011"/>
      <c r="DT112" s="1011"/>
      <c r="DU112" s="1011"/>
      <c r="DV112" s="1012" t="s">
        <v>129</v>
      </c>
      <c r="DW112" s="1012"/>
      <c r="DX112" s="1012"/>
      <c r="DY112" s="1012"/>
      <c r="DZ112" s="1013"/>
    </row>
    <row r="113" spans="1:130" s="246" customFormat="1" ht="26.25" customHeight="1" x14ac:dyDescent="0.15">
      <c r="A113" s="1045"/>
      <c r="B113" s="1046"/>
      <c r="C113" s="1041" t="s">
        <v>448</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1476445</v>
      </c>
      <c r="AB113" s="1025"/>
      <c r="AC113" s="1025"/>
      <c r="AD113" s="1025"/>
      <c r="AE113" s="1026"/>
      <c r="AF113" s="1027">
        <v>1796504</v>
      </c>
      <c r="AG113" s="1025"/>
      <c r="AH113" s="1025"/>
      <c r="AI113" s="1025"/>
      <c r="AJ113" s="1026"/>
      <c r="AK113" s="1027">
        <v>1696189</v>
      </c>
      <c r="AL113" s="1025"/>
      <c r="AM113" s="1025"/>
      <c r="AN113" s="1025"/>
      <c r="AO113" s="1026"/>
      <c r="AP113" s="1028">
        <v>10.9</v>
      </c>
      <c r="AQ113" s="1029"/>
      <c r="AR113" s="1029"/>
      <c r="AS113" s="1029"/>
      <c r="AT113" s="1030"/>
      <c r="AU113" s="991"/>
      <c r="AV113" s="992"/>
      <c r="AW113" s="992"/>
      <c r="AX113" s="992"/>
      <c r="AY113" s="992"/>
      <c r="AZ113" s="1040" t="s">
        <v>449</v>
      </c>
      <c r="BA113" s="1041"/>
      <c r="BB113" s="1041"/>
      <c r="BC113" s="1041"/>
      <c r="BD113" s="1041"/>
      <c r="BE113" s="1041"/>
      <c r="BF113" s="1041"/>
      <c r="BG113" s="1041"/>
      <c r="BH113" s="1041"/>
      <c r="BI113" s="1041"/>
      <c r="BJ113" s="1041"/>
      <c r="BK113" s="1041"/>
      <c r="BL113" s="1041"/>
      <c r="BM113" s="1041"/>
      <c r="BN113" s="1041"/>
      <c r="BO113" s="1041"/>
      <c r="BP113" s="1042"/>
      <c r="BQ113" s="1010">
        <v>3866</v>
      </c>
      <c r="BR113" s="1011"/>
      <c r="BS113" s="1011"/>
      <c r="BT113" s="1011"/>
      <c r="BU113" s="1011"/>
      <c r="BV113" s="1011">
        <v>3067</v>
      </c>
      <c r="BW113" s="1011"/>
      <c r="BX113" s="1011"/>
      <c r="BY113" s="1011"/>
      <c r="BZ113" s="1011"/>
      <c r="CA113" s="1011">
        <v>2246</v>
      </c>
      <c r="CB113" s="1011"/>
      <c r="CC113" s="1011"/>
      <c r="CD113" s="1011"/>
      <c r="CE113" s="1011"/>
      <c r="CF113" s="1005">
        <v>0</v>
      </c>
      <c r="CG113" s="1006"/>
      <c r="CH113" s="1006"/>
      <c r="CI113" s="1006"/>
      <c r="CJ113" s="1006"/>
      <c r="CK113" s="1036"/>
      <c r="CL113" s="1037"/>
      <c r="CM113" s="1007" t="s">
        <v>450</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129</v>
      </c>
      <c r="DH113" s="1050"/>
      <c r="DI113" s="1050"/>
      <c r="DJ113" s="1050"/>
      <c r="DK113" s="1051"/>
      <c r="DL113" s="1052" t="s">
        <v>415</v>
      </c>
      <c r="DM113" s="1050"/>
      <c r="DN113" s="1050"/>
      <c r="DO113" s="1050"/>
      <c r="DP113" s="1051"/>
      <c r="DQ113" s="1052" t="s">
        <v>129</v>
      </c>
      <c r="DR113" s="1050"/>
      <c r="DS113" s="1050"/>
      <c r="DT113" s="1050"/>
      <c r="DU113" s="1051"/>
      <c r="DV113" s="1053" t="s">
        <v>129</v>
      </c>
      <c r="DW113" s="1054"/>
      <c r="DX113" s="1054"/>
      <c r="DY113" s="1054"/>
      <c r="DZ113" s="1055"/>
    </row>
    <row r="114" spans="1:130" s="246" customFormat="1" ht="26.25" customHeight="1" x14ac:dyDescent="0.15">
      <c r="A114" s="1045"/>
      <c r="B114" s="1046"/>
      <c r="C114" s="1041" t="s">
        <v>451</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t="s">
        <v>415</v>
      </c>
      <c r="AB114" s="1050"/>
      <c r="AC114" s="1050"/>
      <c r="AD114" s="1050"/>
      <c r="AE114" s="1051"/>
      <c r="AF114" s="1052" t="s">
        <v>129</v>
      </c>
      <c r="AG114" s="1050"/>
      <c r="AH114" s="1050"/>
      <c r="AI114" s="1050"/>
      <c r="AJ114" s="1051"/>
      <c r="AK114" s="1052" t="s">
        <v>129</v>
      </c>
      <c r="AL114" s="1050"/>
      <c r="AM114" s="1050"/>
      <c r="AN114" s="1050"/>
      <c r="AO114" s="1051"/>
      <c r="AP114" s="1053" t="s">
        <v>129</v>
      </c>
      <c r="AQ114" s="1054"/>
      <c r="AR114" s="1054"/>
      <c r="AS114" s="1054"/>
      <c r="AT114" s="1055"/>
      <c r="AU114" s="991"/>
      <c r="AV114" s="992"/>
      <c r="AW114" s="992"/>
      <c r="AX114" s="992"/>
      <c r="AY114" s="992"/>
      <c r="AZ114" s="1040" t="s">
        <v>452</v>
      </c>
      <c r="BA114" s="1041"/>
      <c r="BB114" s="1041"/>
      <c r="BC114" s="1041"/>
      <c r="BD114" s="1041"/>
      <c r="BE114" s="1041"/>
      <c r="BF114" s="1041"/>
      <c r="BG114" s="1041"/>
      <c r="BH114" s="1041"/>
      <c r="BI114" s="1041"/>
      <c r="BJ114" s="1041"/>
      <c r="BK114" s="1041"/>
      <c r="BL114" s="1041"/>
      <c r="BM114" s="1041"/>
      <c r="BN114" s="1041"/>
      <c r="BO114" s="1041"/>
      <c r="BP114" s="1042"/>
      <c r="BQ114" s="1010">
        <v>4341015</v>
      </c>
      <c r="BR114" s="1011"/>
      <c r="BS114" s="1011"/>
      <c r="BT114" s="1011"/>
      <c r="BU114" s="1011"/>
      <c r="BV114" s="1011">
        <v>4360139</v>
      </c>
      <c r="BW114" s="1011"/>
      <c r="BX114" s="1011"/>
      <c r="BY114" s="1011"/>
      <c r="BZ114" s="1011"/>
      <c r="CA114" s="1011">
        <v>4109345</v>
      </c>
      <c r="CB114" s="1011"/>
      <c r="CC114" s="1011"/>
      <c r="CD114" s="1011"/>
      <c r="CE114" s="1011"/>
      <c r="CF114" s="1005">
        <v>26.3</v>
      </c>
      <c r="CG114" s="1006"/>
      <c r="CH114" s="1006"/>
      <c r="CI114" s="1006"/>
      <c r="CJ114" s="1006"/>
      <c r="CK114" s="1036"/>
      <c r="CL114" s="1037"/>
      <c r="CM114" s="1007" t="s">
        <v>453</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129</v>
      </c>
      <c r="DH114" s="1050"/>
      <c r="DI114" s="1050"/>
      <c r="DJ114" s="1050"/>
      <c r="DK114" s="1051"/>
      <c r="DL114" s="1052" t="s">
        <v>415</v>
      </c>
      <c r="DM114" s="1050"/>
      <c r="DN114" s="1050"/>
      <c r="DO114" s="1050"/>
      <c r="DP114" s="1051"/>
      <c r="DQ114" s="1052" t="s">
        <v>129</v>
      </c>
      <c r="DR114" s="1050"/>
      <c r="DS114" s="1050"/>
      <c r="DT114" s="1050"/>
      <c r="DU114" s="1051"/>
      <c r="DV114" s="1053" t="s">
        <v>129</v>
      </c>
      <c r="DW114" s="1054"/>
      <c r="DX114" s="1054"/>
      <c r="DY114" s="1054"/>
      <c r="DZ114" s="1055"/>
    </row>
    <row r="115" spans="1:130" s="246" customFormat="1" ht="26.25" customHeight="1" x14ac:dyDescent="0.15">
      <c r="A115" s="1045"/>
      <c r="B115" s="1046"/>
      <c r="C115" s="1041" t="s">
        <v>454</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49965</v>
      </c>
      <c r="AB115" s="1025"/>
      <c r="AC115" s="1025"/>
      <c r="AD115" s="1025"/>
      <c r="AE115" s="1026"/>
      <c r="AF115" s="1027">
        <v>28106</v>
      </c>
      <c r="AG115" s="1025"/>
      <c r="AH115" s="1025"/>
      <c r="AI115" s="1025"/>
      <c r="AJ115" s="1026"/>
      <c r="AK115" s="1027">
        <v>28381</v>
      </c>
      <c r="AL115" s="1025"/>
      <c r="AM115" s="1025"/>
      <c r="AN115" s="1025"/>
      <c r="AO115" s="1026"/>
      <c r="AP115" s="1028">
        <v>0.2</v>
      </c>
      <c r="AQ115" s="1029"/>
      <c r="AR115" s="1029"/>
      <c r="AS115" s="1029"/>
      <c r="AT115" s="1030"/>
      <c r="AU115" s="991"/>
      <c r="AV115" s="992"/>
      <c r="AW115" s="992"/>
      <c r="AX115" s="992"/>
      <c r="AY115" s="992"/>
      <c r="AZ115" s="1040" t="s">
        <v>455</v>
      </c>
      <c r="BA115" s="1041"/>
      <c r="BB115" s="1041"/>
      <c r="BC115" s="1041"/>
      <c r="BD115" s="1041"/>
      <c r="BE115" s="1041"/>
      <c r="BF115" s="1041"/>
      <c r="BG115" s="1041"/>
      <c r="BH115" s="1041"/>
      <c r="BI115" s="1041"/>
      <c r="BJ115" s="1041"/>
      <c r="BK115" s="1041"/>
      <c r="BL115" s="1041"/>
      <c r="BM115" s="1041"/>
      <c r="BN115" s="1041"/>
      <c r="BO115" s="1041"/>
      <c r="BP115" s="1042"/>
      <c r="BQ115" s="1010" t="s">
        <v>129</v>
      </c>
      <c r="BR115" s="1011"/>
      <c r="BS115" s="1011"/>
      <c r="BT115" s="1011"/>
      <c r="BU115" s="1011"/>
      <c r="BV115" s="1011" t="s">
        <v>129</v>
      </c>
      <c r="BW115" s="1011"/>
      <c r="BX115" s="1011"/>
      <c r="BY115" s="1011"/>
      <c r="BZ115" s="1011"/>
      <c r="CA115" s="1011" t="s">
        <v>129</v>
      </c>
      <c r="CB115" s="1011"/>
      <c r="CC115" s="1011"/>
      <c r="CD115" s="1011"/>
      <c r="CE115" s="1011"/>
      <c r="CF115" s="1005" t="s">
        <v>129</v>
      </c>
      <c r="CG115" s="1006"/>
      <c r="CH115" s="1006"/>
      <c r="CI115" s="1006"/>
      <c r="CJ115" s="1006"/>
      <c r="CK115" s="1036"/>
      <c r="CL115" s="1037"/>
      <c r="CM115" s="1040" t="s">
        <v>456</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129</v>
      </c>
      <c r="DH115" s="1050"/>
      <c r="DI115" s="1050"/>
      <c r="DJ115" s="1050"/>
      <c r="DK115" s="1051"/>
      <c r="DL115" s="1052" t="s">
        <v>129</v>
      </c>
      <c r="DM115" s="1050"/>
      <c r="DN115" s="1050"/>
      <c r="DO115" s="1050"/>
      <c r="DP115" s="1051"/>
      <c r="DQ115" s="1052" t="s">
        <v>129</v>
      </c>
      <c r="DR115" s="1050"/>
      <c r="DS115" s="1050"/>
      <c r="DT115" s="1050"/>
      <c r="DU115" s="1051"/>
      <c r="DV115" s="1053" t="s">
        <v>129</v>
      </c>
      <c r="DW115" s="1054"/>
      <c r="DX115" s="1054"/>
      <c r="DY115" s="1054"/>
      <c r="DZ115" s="1055"/>
    </row>
    <row r="116" spans="1:130" s="246" customFormat="1" ht="26.25" customHeight="1" x14ac:dyDescent="0.15">
      <c r="A116" s="1047"/>
      <c r="B116" s="1048"/>
      <c r="C116" s="1056" t="s">
        <v>457</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129</v>
      </c>
      <c r="AB116" s="1050"/>
      <c r="AC116" s="1050"/>
      <c r="AD116" s="1050"/>
      <c r="AE116" s="1051"/>
      <c r="AF116" s="1052" t="s">
        <v>129</v>
      </c>
      <c r="AG116" s="1050"/>
      <c r="AH116" s="1050"/>
      <c r="AI116" s="1050"/>
      <c r="AJ116" s="1051"/>
      <c r="AK116" s="1052" t="s">
        <v>129</v>
      </c>
      <c r="AL116" s="1050"/>
      <c r="AM116" s="1050"/>
      <c r="AN116" s="1050"/>
      <c r="AO116" s="1051"/>
      <c r="AP116" s="1053" t="s">
        <v>129</v>
      </c>
      <c r="AQ116" s="1054"/>
      <c r="AR116" s="1054"/>
      <c r="AS116" s="1054"/>
      <c r="AT116" s="1055"/>
      <c r="AU116" s="991"/>
      <c r="AV116" s="992"/>
      <c r="AW116" s="992"/>
      <c r="AX116" s="992"/>
      <c r="AY116" s="992"/>
      <c r="AZ116" s="1058" t="s">
        <v>458</v>
      </c>
      <c r="BA116" s="1059"/>
      <c r="BB116" s="1059"/>
      <c r="BC116" s="1059"/>
      <c r="BD116" s="1059"/>
      <c r="BE116" s="1059"/>
      <c r="BF116" s="1059"/>
      <c r="BG116" s="1059"/>
      <c r="BH116" s="1059"/>
      <c r="BI116" s="1059"/>
      <c r="BJ116" s="1059"/>
      <c r="BK116" s="1059"/>
      <c r="BL116" s="1059"/>
      <c r="BM116" s="1059"/>
      <c r="BN116" s="1059"/>
      <c r="BO116" s="1059"/>
      <c r="BP116" s="1060"/>
      <c r="BQ116" s="1010" t="s">
        <v>129</v>
      </c>
      <c r="BR116" s="1011"/>
      <c r="BS116" s="1011"/>
      <c r="BT116" s="1011"/>
      <c r="BU116" s="1011"/>
      <c r="BV116" s="1011" t="s">
        <v>129</v>
      </c>
      <c r="BW116" s="1011"/>
      <c r="BX116" s="1011"/>
      <c r="BY116" s="1011"/>
      <c r="BZ116" s="1011"/>
      <c r="CA116" s="1011" t="s">
        <v>129</v>
      </c>
      <c r="CB116" s="1011"/>
      <c r="CC116" s="1011"/>
      <c r="CD116" s="1011"/>
      <c r="CE116" s="1011"/>
      <c r="CF116" s="1005" t="s">
        <v>129</v>
      </c>
      <c r="CG116" s="1006"/>
      <c r="CH116" s="1006"/>
      <c r="CI116" s="1006"/>
      <c r="CJ116" s="1006"/>
      <c r="CK116" s="1036"/>
      <c r="CL116" s="1037"/>
      <c r="CM116" s="1007" t="s">
        <v>459</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v>45820</v>
      </c>
      <c r="DH116" s="1050"/>
      <c r="DI116" s="1050"/>
      <c r="DJ116" s="1050"/>
      <c r="DK116" s="1051"/>
      <c r="DL116" s="1052">
        <v>26000</v>
      </c>
      <c r="DM116" s="1050"/>
      <c r="DN116" s="1050"/>
      <c r="DO116" s="1050"/>
      <c r="DP116" s="1051"/>
      <c r="DQ116" s="1052">
        <v>6180</v>
      </c>
      <c r="DR116" s="1050"/>
      <c r="DS116" s="1050"/>
      <c r="DT116" s="1050"/>
      <c r="DU116" s="1051"/>
      <c r="DV116" s="1053">
        <v>0</v>
      </c>
      <c r="DW116" s="1054"/>
      <c r="DX116" s="1054"/>
      <c r="DY116" s="1054"/>
      <c r="DZ116" s="1055"/>
    </row>
    <row r="117" spans="1:130" s="246" customFormat="1" ht="26.25" customHeight="1" x14ac:dyDescent="0.15">
      <c r="A117" s="995" t="s">
        <v>188</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460</v>
      </c>
      <c r="Z117" s="977"/>
      <c r="AA117" s="1067">
        <v>5934557</v>
      </c>
      <c r="AB117" s="1068"/>
      <c r="AC117" s="1068"/>
      <c r="AD117" s="1068"/>
      <c r="AE117" s="1069"/>
      <c r="AF117" s="1070">
        <v>6414325</v>
      </c>
      <c r="AG117" s="1068"/>
      <c r="AH117" s="1068"/>
      <c r="AI117" s="1068"/>
      <c r="AJ117" s="1069"/>
      <c r="AK117" s="1070">
        <v>6428076</v>
      </c>
      <c r="AL117" s="1068"/>
      <c r="AM117" s="1068"/>
      <c r="AN117" s="1068"/>
      <c r="AO117" s="1069"/>
      <c r="AP117" s="1071"/>
      <c r="AQ117" s="1072"/>
      <c r="AR117" s="1072"/>
      <c r="AS117" s="1072"/>
      <c r="AT117" s="1073"/>
      <c r="AU117" s="991"/>
      <c r="AV117" s="992"/>
      <c r="AW117" s="992"/>
      <c r="AX117" s="992"/>
      <c r="AY117" s="992"/>
      <c r="AZ117" s="1058" t="s">
        <v>461</v>
      </c>
      <c r="BA117" s="1059"/>
      <c r="BB117" s="1059"/>
      <c r="BC117" s="1059"/>
      <c r="BD117" s="1059"/>
      <c r="BE117" s="1059"/>
      <c r="BF117" s="1059"/>
      <c r="BG117" s="1059"/>
      <c r="BH117" s="1059"/>
      <c r="BI117" s="1059"/>
      <c r="BJ117" s="1059"/>
      <c r="BK117" s="1059"/>
      <c r="BL117" s="1059"/>
      <c r="BM117" s="1059"/>
      <c r="BN117" s="1059"/>
      <c r="BO117" s="1059"/>
      <c r="BP117" s="1060"/>
      <c r="BQ117" s="1010" t="s">
        <v>129</v>
      </c>
      <c r="BR117" s="1011"/>
      <c r="BS117" s="1011"/>
      <c r="BT117" s="1011"/>
      <c r="BU117" s="1011"/>
      <c r="BV117" s="1011" t="s">
        <v>129</v>
      </c>
      <c r="BW117" s="1011"/>
      <c r="BX117" s="1011"/>
      <c r="BY117" s="1011"/>
      <c r="BZ117" s="1011"/>
      <c r="CA117" s="1011" t="s">
        <v>129</v>
      </c>
      <c r="CB117" s="1011"/>
      <c r="CC117" s="1011"/>
      <c r="CD117" s="1011"/>
      <c r="CE117" s="1011"/>
      <c r="CF117" s="1005" t="s">
        <v>129</v>
      </c>
      <c r="CG117" s="1006"/>
      <c r="CH117" s="1006"/>
      <c r="CI117" s="1006"/>
      <c r="CJ117" s="1006"/>
      <c r="CK117" s="1036"/>
      <c r="CL117" s="1037"/>
      <c r="CM117" s="1007" t="s">
        <v>462</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415</v>
      </c>
      <c r="DH117" s="1050"/>
      <c r="DI117" s="1050"/>
      <c r="DJ117" s="1050"/>
      <c r="DK117" s="1051"/>
      <c r="DL117" s="1052" t="s">
        <v>415</v>
      </c>
      <c r="DM117" s="1050"/>
      <c r="DN117" s="1050"/>
      <c r="DO117" s="1050"/>
      <c r="DP117" s="1051"/>
      <c r="DQ117" s="1052" t="s">
        <v>129</v>
      </c>
      <c r="DR117" s="1050"/>
      <c r="DS117" s="1050"/>
      <c r="DT117" s="1050"/>
      <c r="DU117" s="1051"/>
      <c r="DV117" s="1053" t="s">
        <v>129</v>
      </c>
      <c r="DW117" s="1054"/>
      <c r="DX117" s="1054"/>
      <c r="DY117" s="1054"/>
      <c r="DZ117" s="1055"/>
    </row>
    <row r="118" spans="1:130" s="246" customFormat="1" ht="26.25" customHeight="1" x14ac:dyDescent="0.15">
      <c r="A118" s="995" t="s">
        <v>436</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434</v>
      </c>
      <c r="AB118" s="976"/>
      <c r="AC118" s="976"/>
      <c r="AD118" s="976"/>
      <c r="AE118" s="977"/>
      <c r="AF118" s="975" t="s">
        <v>304</v>
      </c>
      <c r="AG118" s="976"/>
      <c r="AH118" s="976"/>
      <c r="AI118" s="976"/>
      <c r="AJ118" s="977"/>
      <c r="AK118" s="975" t="s">
        <v>303</v>
      </c>
      <c r="AL118" s="976"/>
      <c r="AM118" s="976"/>
      <c r="AN118" s="976"/>
      <c r="AO118" s="977"/>
      <c r="AP118" s="1062" t="s">
        <v>435</v>
      </c>
      <c r="AQ118" s="1063"/>
      <c r="AR118" s="1063"/>
      <c r="AS118" s="1063"/>
      <c r="AT118" s="1064"/>
      <c r="AU118" s="991"/>
      <c r="AV118" s="992"/>
      <c r="AW118" s="992"/>
      <c r="AX118" s="992"/>
      <c r="AY118" s="992"/>
      <c r="AZ118" s="1065" t="s">
        <v>463</v>
      </c>
      <c r="BA118" s="1056"/>
      <c r="BB118" s="1056"/>
      <c r="BC118" s="1056"/>
      <c r="BD118" s="1056"/>
      <c r="BE118" s="1056"/>
      <c r="BF118" s="1056"/>
      <c r="BG118" s="1056"/>
      <c r="BH118" s="1056"/>
      <c r="BI118" s="1056"/>
      <c r="BJ118" s="1056"/>
      <c r="BK118" s="1056"/>
      <c r="BL118" s="1056"/>
      <c r="BM118" s="1056"/>
      <c r="BN118" s="1056"/>
      <c r="BO118" s="1056"/>
      <c r="BP118" s="1057"/>
      <c r="BQ118" s="1088" t="s">
        <v>129</v>
      </c>
      <c r="BR118" s="1089"/>
      <c r="BS118" s="1089"/>
      <c r="BT118" s="1089"/>
      <c r="BU118" s="1089"/>
      <c r="BV118" s="1089" t="s">
        <v>129</v>
      </c>
      <c r="BW118" s="1089"/>
      <c r="BX118" s="1089"/>
      <c r="BY118" s="1089"/>
      <c r="BZ118" s="1089"/>
      <c r="CA118" s="1089" t="s">
        <v>415</v>
      </c>
      <c r="CB118" s="1089"/>
      <c r="CC118" s="1089"/>
      <c r="CD118" s="1089"/>
      <c r="CE118" s="1089"/>
      <c r="CF118" s="1005" t="s">
        <v>129</v>
      </c>
      <c r="CG118" s="1006"/>
      <c r="CH118" s="1006"/>
      <c r="CI118" s="1006"/>
      <c r="CJ118" s="1006"/>
      <c r="CK118" s="1036"/>
      <c r="CL118" s="1037"/>
      <c r="CM118" s="1007" t="s">
        <v>464</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129</v>
      </c>
      <c r="DH118" s="1050"/>
      <c r="DI118" s="1050"/>
      <c r="DJ118" s="1050"/>
      <c r="DK118" s="1051"/>
      <c r="DL118" s="1052" t="s">
        <v>129</v>
      </c>
      <c r="DM118" s="1050"/>
      <c r="DN118" s="1050"/>
      <c r="DO118" s="1050"/>
      <c r="DP118" s="1051"/>
      <c r="DQ118" s="1052" t="s">
        <v>129</v>
      </c>
      <c r="DR118" s="1050"/>
      <c r="DS118" s="1050"/>
      <c r="DT118" s="1050"/>
      <c r="DU118" s="1051"/>
      <c r="DV118" s="1053" t="s">
        <v>129</v>
      </c>
      <c r="DW118" s="1054"/>
      <c r="DX118" s="1054"/>
      <c r="DY118" s="1054"/>
      <c r="DZ118" s="1055"/>
    </row>
    <row r="119" spans="1:130" s="246" customFormat="1" ht="26.25" customHeight="1" x14ac:dyDescent="0.15">
      <c r="A119" s="1149" t="s">
        <v>439</v>
      </c>
      <c r="B119" s="1035"/>
      <c r="C119" s="1014" t="s">
        <v>440</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415</v>
      </c>
      <c r="AB119" s="983"/>
      <c r="AC119" s="983"/>
      <c r="AD119" s="983"/>
      <c r="AE119" s="984"/>
      <c r="AF119" s="985" t="s">
        <v>415</v>
      </c>
      <c r="AG119" s="983"/>
      <c r="AH119" s="983"/>
      <c r="AI119" s="983"/>
      <c r="AJ119" s="984"/>
      <c r="AK119" s="985" t="s">
        <v>129</v>
      </c>
      <c r="AL119" s="983"/>
      <c r="AM119" s="983"/>
      <c r="AN119" s="983"/>
      <c r="AO119" s="984"/>
      <c r="AP119" s="986" t="s">
        <v>129</v>
      </c>
      <c r="AQ119" s="987"/>
      <c r="AR119" s="987"/>
      <c r="AS119" s="987"/>
      <c r="AT119" s="988"/>
      <c r="AU119" s="993"/>
      <c r="AV119" s="994"/>
      <c r="AW119" s="994"/>
      <c r="AX119" s="994"/>
      <c r="AY119" s="994"/>
      <c r="AZ119" s="277" t="s">
        <v>188</v>
      </c>
      <c r="BA119" s="277"/>
      <c r="BB119" s="277"/>
      <c r="BC119" s="277"/>
      <c r="BD119" s="277"/>
      <c r="BE119" s="277"/>
      <c r="BF119" s="277"/>
      <c r="BG119" s="277"/>
      <c r="BH119" s="277"/>
      <c r="BI119" s="277"/>
      <c r="BJ119" s="277"/>
      <c r="BK119" s="277"/>
      <c r="BL119" s="277"/>
      <c r="BM119" s="277"/>
      <c r="BN119" s="277"/>
      <c r="BO119" s="1066" t="s">
        <v>465</v>
      </c>
      <c r="BP119" s="1097"/>
      <c r="BQ119" s="1088">
        <v>67601621</v>
      </c>
      <c r="BR119" s="1089"/>
      <c r="BS119" s="1089"/>
      <c r="BT119" s="1089"/>
      <c r="BU119" s="1089"/>
      <c r="BV119" s="1089">
        <v>70120523</v>
      </c>
      <c r="BW119" s="1089"/>
      <c r="BX119" s="1089"/>
      <c r="BY119" s="1089"/>
      <c r="BZ119" s="1089"/>
      <c r="CA119" s="1089">
        <v>71869293</v>
      </c>
      <c r="CB119" s="1089"/>
      <c r="CC119" s="1089"/>
      <c r="CD119" s="1089"/>
      <c r="CE119" s="1089"/>
      <c r="CF119" s="1090"/>
      <c r="CG119" s="1091"/>
      <c r="CH119" s="1091"/>
      <c r="CI119" s="1091"/>
      <c r="CJ119" s="1092"/>
      <c r="CK119" s="1038"/>
      <c r="CL119" s="1039"/>
      <c r="CM119" s="1093" t="s">
        <v>466</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129</v>
      </c>
      <c r="DH119" s="1075"/>
      <c r="DI119" s="1075"/>
      <c r="DJ119" s="1075"/>
      <c r="DK119" s="1076"/>
      <c r="DL119" s="1074" t="s">
        <v>129</v>
      </c>
      <c r="DM119" s="1075"/>
      <c r="DN119" s="1075"/>
      <c r="DO119" s="1075"/>
      <c r="DP119" s="1076"/>
      <c r="DQ119" s="1074" t="s">
        <v>129</v>
      </c>
      <c r="DR119" s="1075"/>
      <c r="DS119" s="1075"/>
      <c r="DT119" s="1075"/>
      <c r="DU119" s="1076"/>
      <c r="DV119" s="1077" t="s">
        <v>129</v>
      </c>
      <c r="DW119" s="1078"/>
      <c r="DX119" s="1078"/>
      <c r="DY119" s="1078"/>
      <c r="DZ119" s="1079"/>
    </row>
    <row r="120" spans="1:130" s="246" customFormat="1" ht="26.25" customHeight="1" x14ac:dyDescent="0.15">
      <c r="A120" s="1150"/>
      <c r="B120" s="1037"/>
      <c r="C120" s="1007" t="s">
        <v>443</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415</v>
      </c>
      <c r="AB120" s="1050"/>
      <c r="AC120" s="1050"/>
      <c r="AD120" s="1050"/>
      <c r="AE120" s="1051"/>
      <c r="AF120" s="1052" t="s">
        <v>129</v>
      </c>
      <c r="AG120" s="1050"/>
      <c r="AH120" s="1050"/>
      <c r="AI120" s="1050"/>
      <c r="AJ120" s="1051"/>
      <c r="AK120" s="1052" t="s">
        <v>129</v>
      </c>
      <c r="AL120" s="1050"/>
      <c r="AM120" s="1050"/>
      <c r="AN120" s="1050"/>
      <c r="AO120" s="1051"/>
      <c r="AP120" s="1053" t="s">
        <v>415</v>
      </c>
      <c r="AQ120" s="1054"/>
      <c r="AR120" s="1054"/>
      <c r="AS120" s="1054"/>
      <c r="AT120" s="1055"/>
      <c r="AU120" s="1080" t="s">
        <v>467</v>
      </c>
      <c r="AV120" s="1081"/>
      <c r="AW120" s="1081"/>
      <c r="AX120" s="1081"/>
      <c r="AY120" s="1082"/>
      <c r="AZ120" s="1031" t="s">
        <v>468</v>
      </c>
      <c r="BA120" s="980"/>
      <c r="BB120" s="980"/>
      <c r="BC120" s="980"/>
      <c r="BD120" s="980"/>
      <c r="BE120" s="980"/>
      <c r="BF120" s="980"/>
      <c r="BG120" s="980"/>
      <c r="BH120" s="980"/>
      <c r="BI120" s="980"/>
      <c r="BJ120" s="980"/>
      <c r="BK120" s="980"/>
      <c r="BL120" s="980"/>
      <c r="BM120" s="980"/>
      <c r="BN120" s="980"/>
      <c r="BO120" s="980"/>
      <c r="BP120" s="981"/>
      <c r="BQ120" s="1017">
        <v>7368260</v>
      </c>
      <c r="BR120" s="1018"/>
      <c r="BS120" s="1018"/>
      <c r="BT120" s="1018"/>
      <c r="BU120" s="1018"/>
      <c r="BV120" s="1018">
        <v>6415793</v>
      </c>
      <c r="BW120" s="1018"/>
      <c r="BX120" s="1018"/>
      <c r="BY120" s="1018"/>
      <c r="BZ120" s="1018"/>
      <c r="CA120" s="1018">
        <v>6459189</v>
      </c>
      <c r="CB120" s="1018"/>
      <c r="CC120" s="1018"/>
      <c r="CD120" s="1018"/>
      <c r="CE120" s="1018"/>
      <c r="CF120" s="1032">
        <v>41.3</v>
      </c>
      <c r="CG120" s="1033"/>
      <c r="CH120" s="1033"/>
      <c r="CI120" s="1033"/>
      <c r="CJ120" s="1033"/>
      <c r="CK120" s="1098" t="s">
        <v>469</v>
      </c>
      <c r="CL120" s="1099"/>
      <c r="CM120" s="1099"/>
      <c r="CN120" s="1099"/>
      <c r="CO120" s="1100"/>
      <c r="CP120" s="1106" t="s">
        <v>408</v>
      </c>
      <c r="CQ120" s="1107"/>
      <c r="CR120" s="1107"/>
      <c r="CS120" s="1107"/>
      <c r="CT120" s="1107"/>
      <c r="CU120" s="1107"/>
      <c r="CV120" s="1107"/>
      <c r="CW120" s="1107"/>
      <c r="CX120" s="1107"/>
      <c r="CY120" s="1107"/>
      <c r="CZ120" s="1107"/>
      <c r="DA120" s="1107"/>
      <c r="DB120" s="1107"/>
      <c r="DC120" s="1107"/>
      <c r="DD120" s="1107"/>
      <c r="DE120" s="1107"/>
      <c r="DF120" s="1108"/>
      <c r="DG120" s="1017">
        <v>14579586</v>
      </c>
      <c r="DH120" s="1018"/>
      <c r="DI120" s="1018"/>
      <c r="DJ120" s="1018"/>
      <c r="DK120" s="1018"/>
      <c r="DL120" s="1018">
        <v>16174308</v>
      </c>
      <c r="DM120" s="1018"/>
      <c r="DN120" s="1018"/>
      <c r="DO120" s="1018"/>
      <c r="DP120" s="1018"/>
      <c r="DQ120" s="1018">
        <v>17806053</v>
      </c>
      <c r="DR120" s="1018"/>
      <c r="DS120" s="1018"/>
      <c r="DT120" s="1018"/>
      <c r="DU120" s="1018"/>
      <c r="DV120" s="1019">
        <v>113.9</v>
      </c>
      <c r="DW120" s="1019"/>
      <c r="DX120" s="1019"/>
      <c r="DY120" s="1019"/>
      <c r="DZ120" s="1020"/>
    </row>
    <row r="121" spans="1:130" s="246" customFormat="1" ht="26.25" customHeight="1" x14ac:dyDescent="0.15">
      <c r="A121" s="1150"/>
      <c r="B121" s="1037"/>
      <c r="C121" s="1058" t="s">
        <v>470</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129</v>
      </c>
      <c r="AB121" s="1050"/>
      <c r="AC121" s="1050"/>
      <c r="AD121" s="1050"/>
      <c r="AE121" s="1051"/>
      <c r="AF121" s="1052" t="s">
        <v>129</v>
      </c>
      <c r="AG121" s="1050"/>
      <c r="AH121" s="1050"/>
      <c r="AI121" s="1050"/>
      <c r="AJ121" s="1051"/>
      <c r="AK121" s="1052" t="s">
        <v>129</v>
      </c>
      <c r="AL121" s="1050"/>
      <c r="AM121" s="1050"/>
      <c r="AN121" s="1050"/>
      <c r="AO121" s="1051"/>
      <c r="AP121" s="1053" t="s">
        <v>129</v>
      </c>
      <c r="AQ121" s="1054"/>
      <c r="AR121" s="1054"/>
      <c r="AS121" s="1054"/>
      <c r="AT121" s="1055"/>
      <c r="AU121" s="1083"/>
      <c r="AV121" s="1084"/>
      <c r="AW121" s="1084"/>
      <c r="AX121" s="1084"/>
      <c r="AY121" s="1085"/>
      <c r="AZ121" s="1040" t="s">
        <v>471</v>
      </c>
      <c r="BA121" s="1041"/>
      <c r="BB121" s="1041"/>
      <c r="BC121" s="1041"/>
      <c r="BD121" s="1041"/>
      <c r="BE121" s="1041"/>
      <c r="BF121" s="1041"/>
      <c r="BG121" s="1041"/>
      <c r="BH121" s="1041"/>
      <c r="BI121" s="1041"/>
      <c r="BJ121" s="1041"/>
      <c r="BK121" s="1041"/>
      <c r="BL121" s="1041"/>
      <c r="BM121" s="1041"/>
      <c r="BN121" s="1041"/>
      <c r="BO121" s="1041"/>
      <c r="BP121" s="1042"/>
      <c r="BQ121" s="1010">
        <v>558012</v>
      </c>
      <c r="BR121" s="1011"/>
      <c r="BS121" s="1011"/>
      <c r="BT121" s="1011"/>
      <c r="BU121" s="1011"/>
      <c r="BV121" s="1011">
        <v>710024</v>
      </c>
      <c r="BW121" s="1011"/>
      <c r="BX121" s="1011"/>
      <c r="BY121" s="1011"/>
      <c r="BZ121" s="1011"/>
      <c r="CA121" s="1011">
        <v>631410</v>
      </c>
      <c r="CB121" s="1011"/>
      <c r="CC121" s="1011"/>
      <c r="CD121" s="1011"/>
      <c r="CE121" s="1011"/>
      <c r="CF121" s="1005">
        <v>4</v>
      </c>
      <c r="CG121" s="1006"/>
      <c r="CH121" s="1006"/>
      <c r="CI121" s="1006"/>
      <c r="CJ121" s="1006"/>
      <c r="CK121" s="1101"/>
      <c r="CL121" s="1102"/>
      <c r="CM121" s="1102"/>
      <c r="CN121" s="1102"/>
      <c r="CO121" s="1103"/>
      <c r="CP121" s="1111" t="s">
        <v>152</v>
      </c>
      <c r="CQ121" s="1112"/>
      <c r="CR121" s="1112"/>
      <c r="CS121" s="1112"/>
      <c r="CT121" s="1112"/>
      <c r="CU121" s="1112"/>
      <c r="CV121" s="1112"/>
      <c r="CW121" s="1112"/>
      <c r="CX121" s="1112"/>
      <c r="CY121" s="1112"/>
      <c r="CZ121" s="1112"/>
      <c r="DA121" s="1112"/>
      <c r="DB121" s="1112"/>
      <c r="DC121" s="1112"/>
      <c r="DD121" s="1112"/>
      <c r="DE121" s="1112"/>
      <c r="DF121" s="1113"/>
      <c r="DG121" s="1010">
        <v>2339588</v>
      </c>
      <c r="DH121" s="1011"/>
      <c r="DI121" s="1011"/>
      <c r="DJ121" s="1011"/>
      <c r="DK121" s="1011"/>
      <c r="DL121" s="1011">
        <v>3876582</v>
      </c>
      <c r="DM121" s="1011"/>
      <c r="DN121" s="1011"/>
      <c r="DO121" s="1011"/>
      <c r="DP121" s="1011"/>
      <c r="DQ121" s="1011">
        <v>4511821</v>
      </c>
      <c r="DR121" s="1011"/>
      <c r="DS121" s="1011"/>
      <c r="DT121" s="1011"/>
      <c r="DU121" s="1011"/>
      <c r="DV121" s="1012">
        <v>28.9</v>
      </c>
      <c r="DW121" s="1012"/>
      <c r="DX121" s="1012"/>
      <c r="DY121" s="1012"/>
      <c r="DZ121" s="1013"/>
    </row>
    <row r="122" spans="1:130" s="246" customFormat="1" ht="26.25" customHeight="1" x14ac:dyDescent="0.15">
      <c r="A122" s="1150"/>
      <c r="B122" s="1037"/>
      <c r="C122" s="1007" t="s">
        <v>453</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129</v>
      </c>
      <c r="AB122" s="1050"/>
      <c r="AC122" s="1050"/>
      <c r="AD122" s="1050"/>
      <c r="AE122" s="1051"/>
      <c r="AF122" s="1052" t="s">
        <v>129</v>
      </c>
      <c r="AG122" s="1050"/>
      <c r="AH122" s="1050"/>
      <c r="AI122" s="1050"/>
      <c r="AJ122" s="1051"/>
      <c r="AK122" s="1052" t="s">
        <v>129</v>
      </c>
      <c r="AL122" s="1050"/>
      <c r="AM122" s="1050"/>
      <c r="AN122" s="1050"/>
      <c r="AO122" s="1051"/>
      <c r="AP122" s="1053" t="s">
        <v>129</v>
      </c>
      <c r="AQ122" s="1054"/>
      <c r="AR122" s="1054"/>
      <c r="AS122" s="1054"/>
      <c r="AT122" s="1055"/>
      <c r="AU122" s="1083"/>
      <c r="AV122" s="1084"/>
      <c r="AW122" s="1084"/>
      <c r="AX122" s="1084"/>
      <c r="AY122" s="1085"/>
      <c r="AZ122" s="1065" t="s">
        <v>472</v>
      </c>
      <c r="BA122" s="1056"/>
      <c r="BB122" s="1056"/>
      <c r="BC122" s="1056"/>
      <c r="BD122" s="1056"/>
      <c r="BE122" s="1056"/>
      <c r="BF122" s="1056"/>
      <c r="BG122" s="1056"/>
      <c r="BH122" s="1056"/>
      <c r="BI122" s="1056"/>
      <c r="BJ122" s="1056"/>
      <c r="BK122" s="1056"/>
      <c r="BL122" s="1056"/>
      <c r="BM122" s="1056"/>
      <c r="BN122" s="1056"/>
      <c r="BO122" s="1056"/>
      <c r="BP122" s="1057"/>
      <c r="BQ122" s="1088">
        <v>44837832</v>
      </c>
      <c r="BR122" s="1089"/>
      <c r="BS122" s="1089"/>
      <c r="BT122" s="1089"/>
      <c r="BU122" s="1089"/>
      <c r="BV122" s="1089">
        <v>45101145</v>
      </c>
      <c r="BW122" s="1089"/>
      <c r="BX122" s="1089"/>
      <c r="BY122" s="1089"/>
      <c r="BZ122" s="1089"/>
      <c r="CA122" s="1089">
        <v>44908205</v>
      </c>
      <c r="CB122" s="1089"/>
      <c r="CC122" s="1089"/>
      <c r="CD122" s="1089"/>
      <c r="CE122" s="1089"/>
      <c r="CF122" s="1109">
        <v>287.39999999999998</v>
      </c>
      <c r="CG122" s="1110"/>
      <c r="CH122" s="1110"/>
      <c r="CI122" s="1110"/>
      <c r="CJ122" s="1110"/>
      <c r="CK122" s="1101"/>
      <c r="CL122" s="1102"/>
      <c r="CM122" s="1102"/>
      <c r="CN122" s="1102"/>
      <c r="CO122" s="1103"/>
      <c r="CP122" s="1111" t="s">
        <v>404</v>
      </c>
      <c r="CQ122" s="1112"/>
      <c r="CR122" s="1112"/>
      <c r="CS122" s="1112"/>
      <c r="CT122" s="1112"/>
      <c r="CU122" s="1112"/>
      <c r="CV122" s="1112"/>
      <c r="CW122" s="1112"/>
      <c r="CX122" s="1112"/>
      <c r="CY122" s="1112"/>
      <c r="CZ122" s="1112"/>
      <c r="DA122" s="1112"/>
      <c r="DB122" s="1112"/>
      <c r="DC122" s="1112"/>
      <c r="DD122" s="1112"/>
      <c r="DE122" s="1112"/>
      <c r="DF122" s="1113"/>
      <c r="DG122" s="1010">
        <v>3270986</v>
      </c>
      <c r="DH122" s="1011"/>
      <c r="DI122" s="1011"/>
      <c r="DJ122" s="1011"/>
      <c r="DK122" s="1011"/>
      <c r="DL122" s="1011">
        <v>3401061</v>
      </c>
      <c r="DM122" s="1011"/>
      <c r="DN122" s="1011"/>
      <c r="DO122" s="1011"/>
      <c r="DP122" s="1011"/>
      <c r="DQ122" s="1011">
        <v>3497542</v>
      </c>
      <c r="DR122" s="1011"/>
      <c r="DS122" s="1011"/>
      <c r="DT122" s="1011"/>
      <c r="DU122" s="1011"/>
      <c r="DV122" s="1012">
        <v>22.4</v>
      </c>
      <c r="DW122" s="1012"/>
      <c r="DX122" s="1012"/>
      <c r="DY122" s="1012"/>
      <c r="DZ122" s="1013"/>
    </row>
    <row r="123" spans="1:130" s="246" customFormat="1" ht="26.25" customHeight="1" x14ac:dyDescent="0.15">
      <c r="A123" s="1150"/>
      <c r="B123" s="1037"/>
      <c r="C123" s="1007" t="s">
        <v>459</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v>36442</v>
      </c>
      <c r="AB123" s="1050"/>
      <c r="AC123" s="1050"/>
      <c r="AD123" s="1050"/>
      <c r="AE123" s="1051"/>
      <c r="AF123" s="1052">
        <v>21609</v>
      </c>
      <c r="AG123" s="1050"/>
      <c r="AH123" s="1050"/>
      <c r="AI123" s="1050"/>
      <c r="AJ123" s="1051"/>
      <c r="AK123" s="1052">
        <v>19867</v>
      </c>
      <c r="AL123" s="1050"/>
      <c r="AM123" s="1050"/>
      <c r="AN123" s="1050"/>
      <c r="AO123" s="1051"/>
      <c r="AP123" s="1053">
        <v>0.1</v>
      </c>
      <c r="AQ123" s="1054"/>
      <c r="AR123" s="1054"/>
      <c r="AS123" s="1054"/>
      <c r="AT123" s="1055"/>
      <c r="AU123" s="1086"/>
      <c r="AV123" s="1087"/>
      <c r="AW123" s="1087"/>
      <c r="AX123" s="1087"/>
      <c r="AY123" s="1087"/>
      <c r="AZ123" s="277" t="s">
        <v>188</v>
      </c>
      <c r="BA123" s="277"/>
      <c r="BB123" s="277"/>
      <c r="BC123" s="277"/>
      <c r="BD123" s="277"/>
      <c r="BE123" s="277"/>
      <c r="BF123" s="277"/>
      <c r="BG123" s="277"/>
      <c r="BH123" s="277"/>
      <c r="BI123" s="277"/>
      <c r="BJ123" s="277"/>
      <c r="BK123" s="277"/>
      <c r="BL123" s="277"/>
      <c r="BM123" s="277"/>
      <c r="BN123" s="277"/>
      <c r="BO123" s="1066" t="s">
        <v>473</v>
      </c>
      <c r="BP123" s="1097"/>
      <c r="BQ123" s="1156">
        <v>52764104</v>
      </c>
      <c r="BR123" s="1157"/>
      <c r="BS123" s="1157"/>
      <c r="BT123" s="1157"/>
      <c r="BU123" s="1157"/>
      <c r="BV123" s="1157">
        <v>52226962</v>
      </c>
      <c r="BW123" s="1157"/>
      <c r="BX123" s="1157"/>
      <c r="BY123" s="1157"/>
      <c r="BZ123" s="1157"/>
      <c r="CA123" s="1157">
        <v>51998804</v>
      </c>
      <c r="CB123" s="1157"/>
      <c r="CC123" s="1157"/>
      <c r="CD123" s="1157"/>
      <c r="CE123" s="1157"/>
      <c r="CF123" s="1090"/>
      <c r="CG123" s="1091"/>
      <c r="CH123" s="1091"/>
      <c r="CI123" s="1091"/>
      <c r="CJ123" s="1092"/>
      <c r="CK123" s="1101"/>
      <c r="CL123" s="1102"/>
      <c r="CM123" s="1102"/>
      <c r="CN123" s="1102"/>
      <c r="CO123" s="1103"/>
      <c r="CP123" s="1111" t="s">
        <v>474</v>
      </c>
      <c r="CQ123" s="1112"/>
      <c r="CR123" s="1112"/>
      <c r="CS123" s="1112"/>
      <c r="CT123" s="1112"/>
      <c r="CU123" s="1112"/>
      <c r="CV123" s="1112"/>
      <c r="CW123" s="1112"/>
      <c r="CX123" s="1112"/>
      <c r="CY123" s="1112"/>
      <c r="CZ123" s="1112"/>
      <c r="DA123" s="1112"/>
      <c r="DB123" s="1112"/>
      <c r="DC123" s="1112"/>
      <c r="DD123" s="1112"/>
      <c r="DE123" s="1112"/>
      <c r="DF123" s="1113"/>
      <c r="DG123" s="1049">
        <v>1715127</v>
      </c>
      <c r="DH123" s="1050"/>
      <c r="DI123" s="1050"/>
      <c r="DJ123" s="1050"/>
      <c r="DK123" s="1051"/>
      <c r="DL123" s="1052">
        <v>1825432</v>
      </c>
      <c r="DM123" s="1050"/>
      <c r="DN123" s="1050"/>
      <c r="DO123" s="1050"/>
      <c r="DP123" s="1051"/>
      <c r="DQ123" s="1052">
        <v>1832633</v>
      </c>
      <c r="DR123" s="1050"/>
      <c r="DS123" s="1050"/>
      <c r="DT123" s="1050"/>
      <c r="DU123" s="1051"/>
      <c r="DV123" s="1053">
        <v>11.7</v>
      </c>
      <c r="DW123" s="1054"/>
      <c r="DX123" s="1054"/>
      <c r="DY123" s="1054"/>
      <c r="DZ123" s="1055"/>
    </row>
    <row r="124" spans="1:130" s="246" customFormat="1" ht="26.25" customHeight="1" thickBot="1" x14ac:dyDescent="0.2">
      <c r="A124" s="1150"/>
      <c r="B124" s="1037"/>
      <c r="C124" s="1007" t="s">
        <v>462</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129</v>
      </c>
      <c r="AB124" s="1050"/>
      <c r="AC124" s="1050"/>
      <c r="AD124" s="1050"/>
      <c r="AE124" s="1051"/>
      <c r="AF124" s="1052" t="s">
        <v>129</v>
      </c>
      <c r="AG124" s="1050"/>
      <c r="AH124" s="1050"/>
      <c r="AI124" s="1050"/>
      <c r="AJ124" s="1051"/>
      <c r="AK124" s="1052" t="s">
        <v>129</v>
      </c>
      <c r="AL124" s="1050"/>
      <c r="AM124" s="1050"/>
      <c r="AN124" s="1050"/>
      <c r="AO124" s="1051"/>
      <c r="AP124" s="1053" t="s">
        <v>129</v>
      </c>
      <c r="AQ124" s="1054"/>
      <c r="AR124" s="1054"/>
      <c r="AS124" s="1054"/>
      <c r="AT124" s="1055"/>
      <c r="AU124" s="1152" t="s">
        <v>475</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90.9</v>
      </c>
      <c r="BR124" s="1119"/>
      <c r="BS124" s="1119"/>
      <c r="BT124" s="1119"/>
      <c r="BU124" s="1119"/>
      <c r="BV124" s="1119">
        <v>113.5</v>
      </c>
      <c r="BW124" s="1119"/>
      <c r="BX124" s="1119"/>
      <c r="BY124" s="1119"/>
      <c r="BZ124" s="1119"/>
      <c r="CA124" s="1119">
        <v>127.1</v>
      </c>
      <c r="CB124" s="1119"/>
      <c r="CC124" s="1119"/>
      <c r="CD124" s="1119"/>
      <c r="CE124" s="1119"/>
      <c r="CF124" s="1120"/>
      <c r="CG124" s="1121"/>
      <c r="CH124" s="1121"/>
      <c r="CI124" s="1121"/>
      <c r="CJ124" s="1122"/>
      <c r="CK124" s="1104"/>
      <c r="CL124" s="1104"/>
      <c r="CM124" s="1104"/>
      <c r="CN124" s="1104"/>
      <c r="CO124" s="1105"/>
      <c r="CP124" s="1111" t="s">
        <v>476</v>
      </c>
      <c r="CQ124" s="1112"/>
      <c r="CR124" s="1112"/>
      <c r="CS124" s="1112"/>
      <c r="CT124" s="1112"/>
      <c r="CU124" s="1112"/>
      <c r="CV124" s="1112"/>
      <c r="CW124" s="1112"/>
      <c r="CX124" s="1112"/>
      <c r="CY124" s="1112"/>
      <c r="CZ124" s="1112"/>
      <c r="DA124" s="1112"/>
      <c r="DB124" s="1112"/>
      <c r="DC124" s="1112"/>
      <c r="DD124" s="1112"/>
      <c r="DE124" s="1112"/>
      <c r="DF124" s="1113"/>
      <c r="DG124" s="1096">
        <v>700823</v>
      </c>
      <c r="DH124" s="1075"/>
      <c r="DI124" s="1075"/>
      <c r="DJ124" s="1075"/>
      <c r="DK124" s="1076"/>
      <c r="DL124" s="1074">
        <v>741910</v>
      </c>
      <c r="DM124" s="1075"/>
      <c r="DN124" s="1075"/>
      <c r="DO124" s="1075"/>
      <c r="DP124" s="1076"/>
      <c r="DQ124" s="1074">
        <v>885542</v>
      </c>
      <c r="DR124" s="1075"/>
      <c r="DS124" s="1075"/>
      <c r="DT124" s="1075"/>
      <c r="DU124" s="1076"/>
      <c r="DV124" s="1077">
        <v>5.7</v>
      </c>
      <c r="DW124" s="1078"/>
      <c r="DX124" s="1078"/>
      <c r="DY124" s="1078"/>
      <c r="DZ124" s="1079"/>
    </row>
    <row r="125" spans="1:130" s="246" customFormat="1" ht="26.25" customHeight="1" x14ac:dyDescent="0.15">
      <c r="A125" s="1150"/>
      <c r="B125" s="1037"/>
      <c r="C125" s="1007" t="s">
        <v>464</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129</v>
      </c>
      <c r="AB125" s="1050"/>
      <c r="AC125" s="1050"/>
      <c r="AD125" s="1050"/>
      <c r="AE125" s="1051"/>
      <c r="AF125" s="1052" t="s">
        <v>129</v>
      </c>
      <c r="AG125" s="1050"/>
      <c r="AH125" s="1050"/>
      <c r="AI125" s="1050"/>
      <c r="AJ125" s="1051"/>
      <c r="AK125" s="1052" t="s">
        <v>129</v>
      </c>
      <c r="AL125" s="1050"/>
      <c r="AM125" s="1050"/>
      <c r="AN125" s="1050"/>
      <c r="AO125" s="1051"/>
      <c r="AP125" s="1053" t="s">
        <v>129</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477</v>
      </c>
      <c r="CL125" s="1099"/>
      <c r="CM125" s="1099"/>
      <c r="CN125" s="1099"/>
      <c r="CO125" s="1100"/>
      <c r="CP125" s="1031" t="s">
        <v>478</v>
      </c>
      <c r="CQ125" s="980"/>
      <c r="CR125" s="980"/>
      <c r="CS125" s="980"/>
      <c r="CT125" s="980"/>
      <c r="CU125" s="980"/>
      <c r="CV125" s="980"/>
      <c r="CW125" s="980"/>
      <c r="CX125" s="980"/>
      <c r="CY125" s="980"/>
      <c r="CZ125" s="980"/>
      <c r="DA125" s="980"/>
      <c r="DB125" s="980"/>
      <c r="DC125" s="980"/>
      <c r="DD125" s="980"/>
      <c r="DE125" s="980"/>
      <c r="DF125" s="981"/>
      <c r="DG125" s="1017" t="s">
        <v>129</v>
      </c>
      <c r="DH125" s="1018"/>
      <c r="DI125" s="1018"/>
      <c r="DJ125" s="1018"/>
      <c r="DK125" s="1018"/>
      <c r="DL125" s="1018" t="s">
        <v>129</v>
      </c>
      <c r="DM125" s="1018"/>
      <c r="DN125" s="1018"/>
      <c r="DO125" s="1018"/>
      <c r="DP125" s="1018"/>
      <c r="DQ125" s="1018" t="s">
        <v>129</v>
      </c>
      <c r="DR125" s="1018"/>
      <c r="DS125" s="1018"/>
      <c r="DT125" s="1018"/>
      <c r="DU125" s="1018"/>
      <c r="DV125" s="1019" t="s">
        <v>129</v>
      </c>
      <c r="DW125" s="1019"/>
      <c r="DX125" s="1019"/>
      <c r="DY125" s="1019"/>
      <c r="DZ125" s="1020"/>
    </row>
    <row r="126" spans="1:130" s="246" customFormat="1" ht="26.25" customHeight="1" thickBot="1" x14ac:dyDescent="0.2">
      <c r="A126" s="1150"/>
      <c r="B126" s="1037"/>
      <c r="C126" s="1007" t="s">
        <v>466</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v>10363</v>
      </c>
      <c r="AB126" s="1050"/>
      <c r="AC126" s="1050"/>
      <c r="AD126" s="1050"/>
      <c r="AE126" s="1051"/>
      <c r="AF126" s="1052">
        <v>2723</v>
      </c>
      <c r="AG126" s="1050"/>
      <c r="AH126" s="1050"/>
      <c r="AI126" s="1050"/>
      <c r="AJ126" s="1051"/>
      <c r="AK126" s="1052">
        <v>5000</v>
      </c>
      <c r="AL126" s="1050"/>
      <c r="AM126" s="1050"/>
      <c r="AN126" s="1050"/>
      <c r="AO126" s="1051"/>
      <c r="AP126" s="1053">
        <v>0</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479</v>
      </c>
      <c r="CQ126" s="1041"/>
      <c r="CR126" s="1041"/>
      <c r="CS126" s="1041"/>
      <c r="CT126" s="1041"/>
      <c r="CU126" s="1041"/>
      <c r="CV126" s="1041"/>
      <c r="CW126" s="1041"/>
      <c r="CX126" s="1041"/>
      <c r="CY126" s="1041"/>
      <c r="CZ126" s="1041"/>
      <c r="DA126" s="1041"/>
      <c r="DB126" s="1041"/>
      <c r="DC126" s="1041"/>
      <c r="DD126" s="1041"/>
      <c r="DE126" s="1041"/>
      <c r="DF126" s="1042"/>
      <c r="DG126" s="1010" t="s">
        <v>129</v>
      </c>
      <c r="DH126" s="1011"/>
      <c r="DI126" s="1011"/>
      <c r="DJ126" s="1011"/>
      <c r="DK126" s="1011"/>
      <c r="DL126" s="1011" t="s">
        <v>129</v>
      </c>
      <c r="DM126" s="1011"/>
      <c r="DN126" s="1011"/>
      <c r="DO126" s="1011"/>
      <c r="DP126" s="1011"/>
      <c r="DQ126" s="1011" t="s">
        <v>129</v>
      </c>
      <c r="DR126" s="1011"/>
      <c r="DS126" s="1011"/>
      <c r="DT126" s="1011"/>
      <c r="DU126" s="1011"/>
      <c r="DV126" s="1012" t="s">
        <v>129</v>
      </c>
      <c r="DW126" s="1012"/>
      <c r="DX126" s="1012"/>
      <c r="DY126" s="1012"/>
      <c r="DZ126" s="1013"/>
    </row>
    <row r="127" spans="1:130" s="246" customFormat="1" ht="26.25" customHeight="1" x14ac:dyDescent="0.15">
      <c r="A127" s="1151"/>
      <c r="B127" s="1039"/>
      <c r="C127" s="1093" t="s">
        <v>480</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3160</v>
      </c>
      <c r="AB127" s="1050"/>
      <c r="AC127" s="1050"/>
      <c r="AD127" s="1050"/>
      <c r="AE127" s="1051"/>
      <c r="AF127" s="1052">
        <v>3774</v>
      </c>
      <c r="AG127" s="1050"/>
      <c r="AH127" s="1050"/>
      <c r="AI127" s="1050"/>
      <c r="AJ127" s="1051"/>
      <c r="AK127" s="1052">
        <v>3514</v>
      </c>
      <c r="AL127" s="1050"/>
      <c r="AM127" s="1050"/>
      <c r="AN127" s="1050"/>
      <c r="AO127" s="1051"/>
      <c r="AP127" s="1053">
        <v>0</v>
      </c>
      <c r="AQ127" s="1054"/>
      <c r="AR127" s="1054"/>
      <c r="AS127" s="1054"/>
      <c r="AT127" s="1055"/>
      <c r="AU127" s="282"/>
      <c r="AV127" s="282"/>
      <c r="AW127" s="282"/>
      <c r="AX127" s="1123" t="s">
        <v>481</v>
      </c>
      <c r="AY127" s="1124"/>
      <c r="AZ127" s="1124"/>
      <c r="BA127" s="1124"/>
      <c r="BB127" s="1124"/>
      <c r="BC127" s="1124"/>
      <c r="BD127" s="1124"/>
      <c r="BE127" s="1125"/>
      <c r="BF127" s="1126" t="s">
        <v>482</v>
      </c>
      <c r="BG127" s="1124"/>
      <c r="BH127" s="1124"/>
      <c r="BI127" s="1124"/>
      <c r="BJ127" s="1124"/>
      <c r="BK127" s="1124"/>
      <c r="BL127" s="1125"/>
      <c r="BM127" s="1126" t="s">
        <v>483</v>
      </c>
      <c r="BN127" s="1124"/>
      <c r="BO127" s="1124"/>
      <c r="BP127" s="1124"/>
      <c r="BQ127" s="1124"/>
      <c r="BR127" s="1124"/>
      <c r="BS127" s="1125"/>
      <c r="BT127" s="1126" t="s">
        <v>484</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485</v>
      </c>
      <c r="CQ127" s="1041"/>
      <c r="CR127" s="1041"/>
      <c r="CS127" s="1041"/>
      <c r="CT127" s="1041"/>
      <c r="CU127" s="1041"/>
      <c r="CV127" s="1041"/>
      <c r="CW127" s="1041"/>
      <c r="CX127" s="1041"/>
      <c r="CY127" s="1041"/>
      <c r="CZ127" s="1041"/>
      <c r="DA127" s="1041"/>
      <c r="DB127" s="1041"/>
      <c r="DC127" s="1041"/>
      <c r="DD127" s="1041"/>
      <c r="DE127" s="1041"/>
      <c r="DF127" s="1042"/>
      <c r="DG127" s="1010" t="s">
        <v>129</v>
      </c>
      <c r="DH127" s="1011"/>
      <c r="DI127" s="1011"/>
      <c r="DJ127" s="1011"/>
      <c r="DK127" s="1011"/>
      <c r="DL127" s="1011" t="s">
        <v>129</v>
      </c>
      <c r="DM127" s="1011"/>
      <c r="DN127" s="1011"/>
      <c r="DO127" s="1011"/>
      <c r="DP127" s="1011"/>
      <c r="DQ127" s="1011" t="s">
        <v>129</v>
      </c>
      <c r="DR127" s="1011"/>
      <c r="DS127" s="1011"/>
      <c r="DT127" s="1011"/>
      <c r="DU127" s="1011"/>
      <c r="DV127" s="1012" t="s">
        <v>129</v>
      </c>
      <c r="DW127" s="1012"/>
      <c r="DX127" s="1012"/>
      <c r="DY127" s="1012"/>
      <c r="DZ127" s="1013"/>
    </row>
    <row r="128" spans="1:130" s="246" customFormat="1" ht="26.25" customHeight="1" thickBot="1" x14ac:dyDescent="0.2">
      <c r="A128" s="1134" t="s">
        <v>486</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487</v>
      </c>
      <c r="X128" s="1136"/>
      <c r="Y128" s="1136"/>
      <c r="Z128" s="1137"/>
      <c r="AA128" s="1138">
        <v>79743</v>
      </c>
      <c r="AB128" s="1139"/>
      <c r="AC128" s="1139"/>
      <c r="AD128" s="1139"/>
      <c r="AE128" s="1140"/>
      <c r="AF128" s="1141">
        <v>64485</v>
      </c>
      <c r="AG128" s="1139"/>
      <c r="AH128" s="1139"/>
      <c r="AI128" s="1139"/>
      <c r="AJ128" s="1140"/>
      <c r="AK128" s="1141">
        <v>53657</v>
      </c>
      <c r="AL128" s="1139"/>
      <c r="AM128" s="1139"/>
      <c r="AN128" s="1139"/>
      <c r="AO128" s="1140"/>
      <c r="AP128" s="1142"/>
      <c r="AQ128" s="1143"/>
      <c r="AR128" s="1143"/>
      <c r="AS128" s="1143"/>
      <c r="AT128" s="1144"/>
      <c r="AU128" s="282"/>
      <c r="AV128" s="282"/>
      <c r="AW128" s="282"/>
      <c r="AX128" s="979" t="s">
        <v>488</v>
      </c>
      <c r="AY128" s="980"/>
      <c r="AZ128" s="980"/>
      <c r="BA128" s="980"/>
      <c r="BB128" s="980"/>
      <c r="BC128" s="980"/>
      <c r="BD128" s="980"/>
      <c r="BE128" s="981"/>
      <c r="BF128" s="1145" t="s">
        <v>129</v>
      </c>
      <c r="BG128" s="1146"/>
      <c r="BH128" s="1146"/>
      <c r="BI128" s="1146"/>
      <c r="BJ128" s="1146"/>
      <c r="BK128" s="1146"/>
      <c r="BL128" s="1147"/>
      <c r="BM128" s="1145">
        <v>12.49</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489</v>
      </c>
      <c r="CQ128" s="1128"/>
      <c r="CR128" s="1128"/>
      <c r="CS128" s="1128"/>
      <c r="CT128" s="1128"/>
      <c r="CU128" s="1128"/>
      <c r="CV128" s="1128"/>
      <c r="CW128" s="1128"/>
      <c r="CX128" s="1128"/>
      <c r="CY128" s="1128"/>
      <c r="CZ128" s="1128"/>
      <c r="DA128" s="1128"/>
      <c r="DB128" s="1128"/>
      <c r="DC128" s="1128"/>
      <c r="DD128" s="1128"/>
      <c r="DE128" s="1128"/>
      <c r="DF128" s="1129"/>
      <c r="DG128" s="1130" t="s">
        <v>129</v>
      </c>
      <c r="DH128" s="1131"/>
      <c r="DI128" s="1131"/>
      <c r="DJ128" s="1131"/>
      <c r="DK128" s="1131"/>
      <c r="DL128" s="1131" t="s">
        <v>129</v>
      </c>
      <c r="DM128" s="1131"/>
      <c r="DN128" s="1131"/>
      <c r="DO128" s="1131"/>
      <c r="DP128" s="1131"/>
      <c r="DQ128" s="1131" t="s">
        <v>129</v>
      </c>
      <c r="DR128" s="1131"/>
      <c r="DS128" s="1131"/>
      <c r="DT128" s="1131"/>
      <c r="DU128" s="1131"/>
      <c r="DV128" s="1132" t="s">
        <v>129</v>
      </c>
      <c r="DW128" s="1132"/>
      <c r="DX128" s="1132"/>
      <c r="DY128" s="1132"/>
      <c r="DZ128" s="1133"/>
    </row>
    <row r="129" spans="1:131" s="246" customFormat="1" ht="26.25" customHeight="1" x14ac:dyDescent="0.15">
      <c r="A129" s="1021" t="s">
        <v>108</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490</v>
      </c>
      <c r="X129" s="1165"/>
      <c r="Y129" s="1165"/>
      <c r="Z129" s="1166"/>
      <c r="AA129" s="1049">
        <v>20602346</v>
      </c>
      <c r="AB129" s="1050"/>
      <c r="AC129" s="1050"/>
      <c r="AD129" s="1050"/>
      <c r="AE129" s="1051"/>
      <c r="AF129" s="1052">
        <v>20131639</v>
      </c>
      <c r="AG129" s="1050"/>
      <c r="AH129" s="1050"/>
      <c r="AI129" s="1050"/>
      <c r="AJ129" s="1051"/>
      <c r="AK129" s="1052">
        <v>20081573</v>
      </c>
      <c r="AL129" s="1050"/>
      <c r="AM129" s="1050"/>
      <c r="AN129" s="1050"/>
      <c r="AO129" s="1051"/>
      <c r="AP129" s="1167"/>
      <c r="AQ129" s="1168"/>
      <c r="AR129" s="1168"/>
      <c r="AS129" s="1168"/>
      <c r="AT129" s="1169"/>
      <c r="AU129" s="284"/>
      <c r="AV129" s="284"/>
      <c r="AW129" s="284"/>
      <c r="AX129" s="1158" t="s">
        <v>491</v>
      </c>
      <c r="AY129" s="1041"/>
      <c r="AZ129" s="1041"/>
      <c r="BA129" s="1041"/>
      <c r="BB129" s="1041"/>
      <c r="BC129" s="1041"/>
      <c r="BD129" s="1041"/>
      <c r="BE129" s="1042"/>
      <c r="BF129" s="1159" t="s">
        <v>129</v>
      </c>
      <c r="BG129" s="1160"/>
      <c r="BH129" s="1160"/>
      <c r="BI129" s="1160"/>
      <c r="BJ129" s="1160"/>
      <c r="BK129" s="1160"/>
      <c r="BL129" s="1161"/>
      <c r="BM129" s="1159">
        <v>17.489999999999998</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492</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493</v>
      </c>
      <c r="X130" s="1165"/>
      <c r="Y130" s="1165"/>
      <c r="Z130" s="1166"/>
      <c r="AA130" s="1049">
        <v>4282769</v>
      </c>
      <c r="AB130" s="1050"/>
      <c r="AC130" s="1050"/>
      <c r="AD130" s="1050"/>
      <c r="AE130" s="1051"/>
      <c r="AF130" s="1052">
        <v>4367747</v>
      </c>
      <c r="AG130" s="1050"/>
      <c r="AH130" s="1050"/>
      <c r="AI130" s="1050"/>
      <c r="AJ130" s="1051"/>
      <c r="AK130" s="1052">
        <v>4454619</v>
      </c>
      <c r="AL130" s="1050"/>
      <c r="AM130" s="1050"/>
      <c r="AN130" s="1050"/>
      <c r="AO130" s="1051"/>
      <c r="AP130" s="1167"/>
      <c r="AQ130" s="1168"/>
      <c r="AR130" s="1168"/>
      <c r="AS130" s="1168"/>
      <c r="AT130" s="1169"/>
      <c r="AU130" s="284"/>
      <c r="AV130" s="284"/>
      <c r="AW130" s="284"/>
      <c r="AX130" s="1158" t="s">
        <v>494</v>
      </c>
      <c r="AY130" s="1041"/>
      <c r="AZ130" s="1041"/>
      <c r="BA130" s="1041"/>
      <c r="BB130" s="1041"/>
      <c r="BC130" s="1041"/>
      <c r="BD130" s="1041"/>
      <c r="BE130" s="1042"/>
      <c r="BF130" s="1195">
        <v>11.4</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495</v>
      </c>
      <c r="X131" s="1203"/>
      <c r="Y131" s="1203"/>
      <c r="Z131" s="1204"/>
      <c r="AA131" s="1096">
        <v>16319577</v>
      </c>
      <c r="AB131" s="1075"/>
      <c r="AC131" s="1075"/>
      <c r="AD131" s="1075"/>
      <c r="AE131" s="1076"/>
      <c r="AF131" s="1074">
        <v>15763892</v>
      </c>
      <c r="AG131" s="1075"/>
      <c r="AH131" s="1075"/>
      <c r="AI131" s="1075"/>
      <c r="AJ131" s="1076"/>
      <c r="AK131" s="1074">
        <v>15626954</v>
      </c>
      <c r="AL131" s="1075"/>
      <c r="AM131" s="1075"/>
      <c r="AN131" s="1075"/>
      <c r="AO131" s="1076"/>
      <c r="AP131" s="1205"/>
      <c r="AQ131" s="1206"/>
      <c r="AR131" s="1206"/>
      <c r="AS131" s="1206"/>
      <c r="AT131" s="1207"/>
      <c r="AU131" s="284"/>
      <c r="AV131" s="284"/>
      <c r="AW131" s="284"/>
      <c r="AX131" s="1177" t="s">
        <v>496</v>
      </c>
      <c r="AY131" s="1128"/>
      <c r="AZ131" s="1128"/>
      <c r="BA131" s="1128"/>
      <c r="BB131" s="1128"/>
      <c r="BC131" s="1128"/>
      <c r="BD131" s="1128"/>
      <c r="BE131" s="1129"/>
      <c r="BF131" s="1178">
        <v>127.1</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497</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498</v>
      </c>
      <c r="W132" s="1188"/>
      <c r="X132" s="1188"/>
      <c r="Y132" s="1188"/>
      <c r="Z132" s="1189"/>
      <c r="AA132" s="1190">
        <v>9.6328783520000005</v>
      </c>
      <c r="AB132" s="1191"/>
      <c r="AC132" s="1191"/>
      <c r="AD132" s="1191"/>
      <c r="AE132" s="1192"/>
      <c r="AF132" s="1193">
        <v>12.573627119999999</v>
      </c>
      <c r="AG132" s="1191"/>
      <c r="AH132" s="1191"/>
      <c r="AI132" s="1191"/>
      <c r="AJ132" s="1192"/>
      <c r="AK132" s="1193">
        <v>12.28518366</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499</v>
      </c>
      <c r="W133" s="1171"/>
      <c r="X133" s="1171"/>
      <c r="Y133" s="1171"/>
      <c r="Z133" s="1172"/>
      <c r="AA133" s="1173">
        <v>10.7</v>
      </c>
      <c r="AB133" s="1174"/>
      <c r="AC133" s="1174"/>
      <c r="AD133" s="1174"/>
      <c r="AE133" s="1175"/>
      <c r="AF133" s="1173">
        <v>11.1</v>
      </c>
      <c r="AG133" s="1174"/>
      <c r="AH133" s="1174"/>
      <c r="AI133" s="1174"/>
      <c r="AJ133" s="1175"/>
      <c r="AK133" s="1173">
        <v>11.4</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LDkQ/3bISqU9lgwsBp7HkpDN6ytgLamHMegS9iJn3k1uNl0MKgbVo6pG+VFV5FHhGBJDse7bAPP0BK5O2H0Rg==" saltValue="7acuB/V1n1hGaa91sEnn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x/OY24hVdQ/QBLtrn0buOxZAa0/AcKNMS7P3GzhNER0izPRE8W++5MR8Bij3CD+AA5IMeOswZTeL+CDwIJM1A==" saltValue="VMuzuzYOyqAD91sjjCOM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YVg8cQQHA45WvvKXScCU++r/eBQ/11U4MqzH7Slo7g4joMW9hZHjGBOvyBiPh3G7+NAaQzPbfdzRWrvXeu/Dg==" saltValue="C0MOZrIJ2dQwWiTBe8pQU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508</v>
      </c>
      <c r="AL9" s="1214"/>
      <c r="AM9" s="1214"/>
      <c r="AN9" s="1215"/>
      <c r="AO9" s="312">
        <v>5362831</v>
      </c>
      <c r="AP9" s="312">
        <v>97313</v>
      </c>
      <c r="AQ9" s="313">
        <v>72852</v>
      </c>
      <c r="AR9" s="314">
        <v>33.6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509</v>
      </c>
      <c r="AL10" s="1214"/>
      <c r="AM10" s="1214"/>
      <c r="AN10" s="1215"/>
      <c r="AO10" s="315">
        <v>325036</v>
      </c>
      <c r="AP10" s="315">
        <v>5898</v>
      </c>
      <c r="AQ10" s="316">
        <v>5779</v>
      </c>
      <c r="AR10" s="317">
        <v>2.1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510</v>
      </c>
      <c r="AL11" s="1214"/>
      <c r="AM11" s="1214"/>
      <c r="AN11" s="1215"/>
      <c r="AO11" s="315">
        <v>330</v>
      </c>
      <c r="AP11" s="315">
        <v>6</v>
      </c>
      <c r="AQ11" s="316">
        <v>5205</v>
      </c>
      <c r="AR11" s="317">
        <v>-99.9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511</v>
      </c>
      <c r="AL12" s="1214"/>
      <c r="AM12" s="1214"/>
      <c r="AN12" s="1215"/>
      <c r="AO12" s="315">
        <v>24491</v>
      </c>
      <c r="AP12" s="315">
        <v>444</v>
      </c>
      <c r="AQ12" s="316">
        <v>1186</v>
      </c>
      <c r="AR12" s="317">
        <v>-62.6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512</v>
      </c>
      <c r="AL13" s="1214"/>
      <c r="AM13" s="1214"/>
      <c r="AN13" s="1215"/>
      <c r="AO13" s="315" t="s">
        <v>513</v>
      </c>
      <c r="AP13" s="315" t="s">
        <v>513</v>
      </c>
      <c r="AQ13" s="316">
        <v>2</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514</v>
      </c>
      <c r="AL14" s="1214"/>
      <c r="AM14" s="1214"/>
      <c r="AN14" s="1215"/>
      <c r="AO14" s="315">
        <v>178346</v>
      </c>
      <c r="AP14" s="315">
        <v>3236</v>
      </c>
      <c r="AQ14" s="316">
        <v>3005</v>
      </c>
      <c r="AR14" s="317">
        <v>7.7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515</v>
      </c>
      <c r="AL15" s="1214"/>
      <c r="AM15" s="1214"/>
      <c r="AN15" s="1215"/>
      <c r="AO15" s="315">
        <v>176439</v>
      </c>
      <c r="AP15" s="315">
        <v>3202</v>
      </c>
      <c r="AQ15" s="316">
        <v>1720</v>
      </c>
      <c r="AR15" s="317">
        <v>86.2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516</v>
      </c>
      <c r="AL16" s="1217"/>
      <c r="AM16" s="1217"/>
      <c r="AN16" s="1218"/>
      <c r="AO16" s="315">
        <v>-504477</v>
      </c>
      <c r="AP16" s="315">
        <v>-9154</v>
      </c>
      <c r="AQ16" s="316">
        <v>-6900</v>
      </c>
      <c r="AR16" s="317">
        <v>32.700000000000003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188</v>
      </c>
      <c r="AL17" s="1217"/>
      <c r="AM17" s="1217"/>
      <c r="AN17" s="1218"/>
      <c r="AO17" s="315">
        <v>5562996</v>
      </c>
      <c r="AP17" s="315">
        <v>100945</v>
      </c>
      <c r="AQ17" s="316">
        <v>82850</v>
      </c>
      <c r="AR17" s="317">
        <v>21.8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521</v>
      </c>
      <c r="AL21" s="1209"/>
      <c r="AM21" s="1209"/>
      <c r="AN21" s="1210"/>
      <c r="AO21" s="327">
        <v>11.36</v>
      </c>
      <c r="AP21" s="328">
        <v>8.1999999999999993</v>
      </c>
      <c r="AQ21" s="329">
        <v>3.16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522</v>
      </c>
      <c r="AL22" s="1209"/>
      <c r="AM22" s="1209"/>
      <c r="AN22" s="1210"/>
      <c r="AO22" s="332">
        <v>94.5</v>
      </c>
      <c r="AP22" s="333">
        <v>97.9</v>
      </c>
      <c r="AQ22" s="334">
        <v>-3.4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526</v>
      </c>
      <c r="AL32" s="1225"/>
      <c r="AM32" s="1225"/>
      <c r="AN32" s="1226"/>
      <c r="AO32" s="342">
        <v>4693506</v>
      </c>
      <c r="AP32" s="342">
        <v>85168</v>
      </c>
      <c r="AQ32" s="343">
        <v>53769</v>
      </c>
      <c r="AR32" s="344">
        <v>58.4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527</v>
      </c>
      <c r="AL33" s="1225"/>
      <c r="AM33" s="1225"/>
      <c r="AN33" s="1226"/>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528</v>
      </c>
      <c r="AL34" s="1225"/>
      <c r="AM34" s="1225"/>
      <c r="AN34" s="1226"/>
      <c r="AO34" s="342">
        <v>10000</v>
      </c>
      <c r="AP34" s="342">
        <v>181</v>
      </c>
      <c r="AQ34" s="343">
        <v>30</v>
      </c>
      <c r="AR34" s="344">
        <v>503.3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529</v>
      </c>
      <c r="AL35" s="1225"/>
      <c r="AM35" s="1225"/>
      <c r="AN35" s="1226"/>
      <c r="AO35" s="342">
        <v>1696189</v>
      </c>
      <c r="AP35" s="342">
        <v>30779</v>
      </c>
      <c r="AQ35" s="343">
        <v>13935</v>
      </c>
      <c r="AR35" s="344">
        <v>120.9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530</v>
      </c>
      <c r="AL36" s="1225"/>
      <c r="AM36" s="1225"/>
      <c r="AN36" s="1226"/>
      <c r="AO36" s="342" t="s">
        <v>513</v>
      </c>
      <c r="AP36" s="342" t="s">
        <v>513</v>
      </c>
      <c r="AQ36" s="343">
        <v>1254</v>
      </c>
      <c r="AR36" s="344" t="s">
        <v>513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531</v>
      </c>
      <c r="AL37" s="1225"/>
      <c r="AM37" s="1225"/>
      <c r="AN37" s="1226"/>
      <c r="AO37" s="342">
        <v>28381</v>
      </c>
      <c r="AP37" s="342">
        <v>515</v>
      </c>
      <c r="AQ37" s="343">
        <v>601</v>
      </c>
      <c r="AR37" s="344">
        <v>-14.3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532</v>
      </c>
      <c r="AL38" s="1228"/>
      <c r="AM38" s="1228"/>
      <c r="AN38" s="1229"/>
      <c r="AO38" s="345" t="s">
        <v>513</v>
      </c>
      <c r="AP38" s="345" t="s">
        <v>513</v>
      </c>
      <c r="AQ38" s="346">
        <v>1</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533</v>
      </c>
      <c r="AL39" s="1228"/>
      <c r="AM39" s="1228"/>
      <c r="AN39" s="1229"/>
      <c r="AO39" s="342">
        <v>-53657</v>
      </c>
      <c r="AP39" s="342">
        <v>-974</v>
      </c>
      <c r="AQ39" s="343">
        <v>-4013</v>
      </c>
      <c r="AR39" s="344">
        <v>-75.7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534</v>
      </c>
      <c r="AL40" s="1225"/>
      <c r="AM40" s="1225"/>
      <c r="AN40" s="1226"/>
      <c r="AO40" s="342">
        <v>-4454619</v>
      </c>
      <c r="AP40" s="342">
        <v>-80833</v>
      </c>
      <c r="AQ40" s="343">
        <v>-48341</v>
      </c>
      <c r="AR40" s="344">
        <v>67.2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298</v>
      </c>
      <c r="AL41" s="1231"/>
      <c r="AM41" s="1231"/>
      <c r="AN41" s="1232"/>
      <c r="AO41" s="342">
        <v>1919800</v>
      </c>
      <c r="AP41" s="342">
        <v>34836</v>
      </c>
      <c r="AQ41" s="343">
        <v>17235</v>
      </c>
      <c r="AR41" s="344">
        <v>102.1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503</v>
      </c>
      <c r="AN49" s="1221" t="s">
        <v>538</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8486041</v>
      </c>
      <c r="AN51" s="364">
        <v>145026</v>
      </c>
      <c r="AO51" s="365">
        <v>98.5</v>
      </c>
      <c r="AP51" s="366">
        <v>66255</v>
      </c>
      <c r="AQ51" s="367">
        <v>3.6</v>
      </c>
      <c r="AR51" s="368">
        <v>94.9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4845258</v>
      </c>
      <c r="AN52" s="372">
        <v>82805</v>
      </c>
      <c r="AO52" s="373">
        <v>70.099999999999994</v>
      </c>
      <c r="AP52" s="374">
        <v>31822</v>
      </c>
      <c r="AQ52" s="375">
        <v>8.8000000000000007</v>
      </c>
      <c r="AR52" s="376">
        <v>61.3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4409608</v>
      </c>
      <c r="AN53" s="364">
        <v>76435</v>
      </c>
      <c r="AO53" s="365">
        <v>-47.3</v>
      </c>
      <c r="AP53" s="366">
        <v>92247</v>
      </c>
      <c r="AQ53" s="367">
        <v>39.200000000000003</v>
      </c>
      <c r="AR53" s="368">
        <v>-86.5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3102497</v>
      </c>
      <c r="AN54" s="372">
        <v>53778</v>
      </c>
      <c r="AO54" s="373">
        <v>-35.1</v>
      </c>
      <c r="AP54" s="374">
        <v>37204</v>
      </c>
      <c r="AQ54" s="375">
        <v>16.899999999999999</v>
      </c>
      <c r="AR54" s="376">
        <v>-52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3522709</v>
      </c>
      <c r="AN55" s="364">
        <v>61997</v>
      </c>
      <c r="AO55" s="365">
        <v>-18.899999999999999</v>
      </c>
      <c r="AP55" s="366">
        <v>67319</v>
      </c>
      <c r="AQ55" s="367">
        <v>-27</v>
      </c>
      <c r="AR55" s="368">
        <v>8.1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2239009</v>
      </c>
      <c r="AN56" s="372">
        <v>39405</v>
      </c>
      <c r="AO56" s="373">
        <v>-26.7</v>
      </c>
      <c r="AP56" s="374">
        <v>38101</v>
      </c>
      <c r="AQ56" s="375">
        <v>2.4</v>
      </c>
      <c r="AR56" s="376">
        <v>-29.1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3814208</v>
      </c>
      <c r="AN57" s="364">
        <v>68179</v>
      </c>
      <c r="AO57" s="365">
        <v>10</v>
      </c>
      <c r="AP57" s="366">
        <v>70615</v>
      </c>
      <c r="AQ57" s="367">
        <v>4.9000000000000004</v>
      </c>
      <c r="AR57" s="368">
        <v>5.0999999999999996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2538863</v>
      </c>
      <c r="AN58" s="372">
        <v>45382</v>
      </c>
      <c r="AO58" s="373">
        <v>15.2</v>
      </c>
      <c r="AP58" s="374">
        <v>37382</v>
      </c>
      <c r="AQ58" s="375">
        <v>-1.9</v>
      </c>
      <c r="AR58" s="376">
        <v>17.100000000000001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4069886</v>
      </c>
      <c r="AN59" s="364">
        <v>73852</v>
      </c>
      <c r="AO59" s="365">
        <v>8.3000000000000007</v>
      </c>
      <c r="AP59" s="366">
        <v>69185</v>
      </c>
      <c r="AQ59" s="367">
        <v>-2</v>
      </c>
      <c r="AR59" s="368">
        <v>10.3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2367913</v>
      </c>
      <c r="AN60" s="372">
        <v>42968</v>
      </c>
      <c r="AO60" s="373">
        <v>-5.3</v>
      </c>
      <c r="AP60" s="374">
        <v>38519</v>
      </c>
      <c r="AQ60" s="375">
        <v>3</v>
      </c>
      <c r="AR60" s="376">
        <v>-8.3000000000000007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4860490</v>
      </c>
      <c r="AN61" s="379">
        <v>85098</v>
      </c>
      <c r="AO61" s="380">
        <v>10.1</v>
      </c>
      <c r="AP61" s="381">
        <v>73124</v>
      </c>
      <c r="AQ61" s="382">
        <v>3.7</v>
      </c>
      <c r="AR61" s="368">
        <v>6.4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3018708</v>
      </c>
      <c r="AN62" s="372">
        <v>52868</v>
      </c>
      <c r="AO62" s="373">
        <v>3.6</v>
      </c>
      <c r="AP62" s="374">
        <v>36606</v>
      </c>
      <c r="AQ62" s="375">
        <v>5.8</v>
      </c>
      <c r="AR62" s="376">
        <v>-2.2000000000000002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8yeskOz6mssQEjkNf0lfYYw1GMm1Rd8cBHHsW+cD4Cp3j/FtyHvarrPdtmvVdvz+KXSZZaEUHeMUROqnFmnt6Q==" saltValue="CcHsiV8kicAE9N4iW/SL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9U/rYCIhkG4gn8q/da8YoMldqlKSFyQj5XvZiqwBvgm537WApLYokPWyQZH+x5U3ZoFVf4CjLTfWbpALufUgw==" saltValue="EzDAa4qo3b7rLW9jrgdY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zLX73fjkC6rLL/cBtJ84N14KzLacj3PC5lX1B6hezUV3eqvPITrxVpj7hul3mZrY2ufCM2bC3jAWoJm1ABoew==" saltValue="AuHEGgK9Lj1GJfmkECuJ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3" t="s">
        <v>3</v>
      </c>
      <c r="D47" s="1233"/>
      <c r="E47" s="1234"/>
      <c r="F47" s="11">
        <v>8.99</v>
      </c>
      <c r="G47" s="12">
        <v>9.5299999999999994</v>
      </c>
      <c r="H47" s="12">
        <v>10.62</v>
      </c>
      <c r="I47" s="12">
        <v>6.92</v>
      </c>
      <c r="J47" s="13">
        <v>7.94</v>
      </c>
    </row>
    <row r="48" spans="2:10" ht="57.75" customHeight="1" x14ac:dyDescent="0.15">
      <c r="B48" s="14"/>
      <c r="C48" s="1235" t="s">
        <v>4</v>
      </c>
      <c r="D48" s="1235"/>
      <c r="E48" s="1236"/>
      <c r="F48" s="15">
        <v>5.07</v>
      </c>
      <c r="G48" s="16">
        <v>5.53</v>
      </c>
      <c r="H48" s="16">
        <v>3.94</v>
      </c>
      <c r="I48" s="16">
        <v>2.7</v>
      </c>
      <c r="J48" s="17">
        <v>3.76</v>
      </c>
    </row>
    <row r="49" spans="2:10" ht="57.75" customHeight="1" thickBot="1" x14ac:dyDescent="0.2">
      <c r="B49" s="18"/>
      <c r="C49" s="1237" t="s">
        <v>5</v>
      </c>
      <c r="D49" s="1237"/>
      <c r="E49" s="1238"/>
      <c r="F49" s="19">
        <v>1.97</v>
      </c>
      <c r="G49" s="20">
        <v>1.32</v>
      </c>
      <c r="H49" s="20" t="s">
        <v>559</v>
      </c>
      <c r="I49" s="20" t="s">
        <v>560</v>
      </c>
      <c r="J49" s="21">
        <v>2.0499999999999998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q1SFAUcS5LANFdurPjBjD3uEUuxe5KgX1Cn2+uNlGC/zBYnrYDNFQJEh8oXbgnlFtWhGuXXytYLkwVfgdG2Og==" saltValue="3nNTHpxZUOIOrWH2CH3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5" t="s">
        <v>561</v>
      </c>
      <c r="D34" s="1245"/>
      <c r="E34" s="1246"/>
      <c r="F34" s="32">
        <v>1.64</v>
      </c>
      <c r="G34" s="33">
        <v>2.23</v>
      </c>
      <c r="H34" s="33">
        <v>2.27</v>
      </c>
      <c r="I34" s="33">
        <v>7.0000000000000007E-2</v>
      </c>
      <c r="J34" s="34" t="s">
        <v>562</v>
      </c>
      <c r="K34" s="22"/>
      <c r="L34" s="22"/>
      <c r="M34" s="22"/>
      <c r="N34" s="22"/>
      <c r="O34" s="22"/>
      <c r="P34" s="22"/>
    </row>
    <row r="35" spans="1:16" ht="39" customHeight="1" x14ac:dyDescent="0.15">
      <c r="A35" s="22"/>
      <c r="B35" s="35"/>
      <c r="C35" s="1239" t="s">
        <v>563</v>
      </c>
      <c r="D35" s="1240"/>
      <c r="E35" s="1241"/>
      <c r="F35" s="36">
        <v>5.44</v>
      </c>
      <c r="G35" s="37">
        <v>5.62</v>
      </c>
      <c r="H35" s="37">
        <v>5.46</v>
      </c>
      <c r="I35" s="37">
        <v>5.41</v>
      </c>
      <c r="J35" s="38">
        <v>5.58</v>
      </c>
      <c r="K35" s="22"/>
      <c r="L35" s="22"/>
      <c r="M35" s="22"/>
      <c r="N35" s="22"/>
      <c r="O35" s="22"/>
      <c r="P35" s="22"/>
    </row>
    <row r="36" spans="1:16" ht="39" customHeight="1" x14ac:dyDescent="0.15">
      <c r="A36" s="22"/>
      <c r="B36" s="35"/>
      <c r="C36" s="1239" t="s">
        <v>564</v>
      </c>
      <c r="D36" s="1240"/>
      <c r="E36" s="1241"/>
      <c r="F36" s="36">
        <v>5.0599999999999996</v>
      </c>
      <c r="G36" s="37">
        <v>5.53</v>
      </c>
      <c r="H36" s="37">
        <v>3.93</v>
      </c>
      <c r="I36" s="37">
        <v>2.69</v>
      </c>
      <c r="J36" s="38">
        <v>3.75</v>
      </c>
      <c r="K36" s="22"/>
      <c r="L36" s="22"/>
      <c r="M36" s="22"/>
      <c r="N36" s="22"/>
      <c r="O36" s="22"/>
      <c r="P36" s="22"/>
    </row>
    <row r="37" spans="1:16" ht="39" customHeight="1" x14ac:dyDescent="0.15">
      <c r="A37" s="22"/>
      <c r="B37" s="35"/>
      <c r="C37" s="1239" t="s">
        <v>565</v>
      </c>
      <c r="D37" s="1240"/>
      <c r="E37" s="1241"/>
      <c r="F37" s="36">
        <v>0.31</v>
      </c>
      <c r="G37" s="37">
        <v>0.19</v>
      </c>
      <c r="H37" s="37">
        <v>0.77</v>
      </c>
      <c r="I37" s="37">
        <v>0.74</v>
      </c>
      <c r="J37" s="38">
        <v>1.28</v>
      </c>
      <c r="K37" s="22"/>
      <c r="L37" s="22"/>
      <c r="M37" s="22"/>
      <c r="N37" s="22"/>
      <c r="O37" s="22"/>
      <c r="P37" s="22"/>
    </row>
    <row r="38" spans="1:16" ht="39" customHeight="1" x14ac:dyDescent="0.15">
      <c r="A38" s="22"/>
      <c r="B38" s="35"/>
      <c r="C38" s="1239" t="s">
        <v>566</v>
      </c>
      <c r="D38" s="1240"/>
      <c r="E38" s="1241"/>
      <c r="F38" s="36">
        <v>0.31</v>
      </c>
      <c r="G38" s="37">
        <v>0.28000000000000003</v>
      </c>
      <c r="H38" s="37">
        <v>0.28000000000000003</v>
      </c>
      <c r="I38" s="37">
        <v>0.3</v>
      </c>
      <c r="J38" s="38">
        <v>0.96</v>
      </c>
      <c r="K38" s="22"/>
      <c r="L38" s="22"/>
      <c r="M38" s="22"/>
      <c r="N38" s="22"/>
      <c r="O38" s="22"/>
      <c r="P38" s="22"/>
    </row>
    <row r="39" spans="1:16" ht="39" customHeight="1" x14ac:dyDescent="0.15">
      <c r="A39" s="22"/>
      <c r="B39" s="35"/>
      <c r="C39" s="1239" t="s">
        <v>567</v>
      </c>
      <c r="D39" s="1240"/>
      <c r="E39" s="1241"/>
      <c r="F39" s="36">
        <v>0.19</v>
      </c>
      <c r="G39" s="37">
        <v>0.24</v>
      </c>
      <c r="H39" s="37">
        <v>0.21</v>
      </c>
      <c r="I39" s="37">
        <v>0.25</v>
      </c>
      <c r="J39" s="38">
        <v>0.37</v>
      </c>
      <c r="K39" s="22"/>
      <c r="L39" s="22"/>
      <c r="M39" s="22"/>
      <c r="N39" s="22"/>
      <c r="O39" s="22"/>
      <c r="P39" s="22"/>
    </row>
    <row r="40" spans="1:16" ht="39" customHeight="1" x14ac:dyDescent="0.15">
      <c r="A40" s="22"/>
      <c r="B40" s="35"/>
      <c r="C40" s="1239" t="s">
        <v>568</v>
      </c>
      <c r="D40" s="1240"/>
      <c r="E40" s="1241"/>
      <c r="F40" s="36">
        <v>0.09</v>
      </c>
      <c r="G40" s="37">
        <v>0.22</v>
      </c>
      <c r="H40" s="37">
        <v>0.26</v>
      </c>
      <c r="I40" s="37">
        <v>0.4</v>
      </c>
      <c r="J40" s="38">
        <v>0.28999999999999998</v>
      </c>
      <c r="K40" s="22"/>
      <c r="L40" s="22"/>
      <c r="M40" s="22"/>
      <c r="N40" s="22"/>
      <c r="O40" s="22"/>
      <c r="P40" s="22"/>
    </row>
    <row r="41" spans="1:16" ht="39" customHeight="1" x14ac:dyDescent="0.15">
      <c r="A41" s="22"/>
      <c r="B41" s="35"/>
      <c r="C41" s="1239" t="s">
        <v>569</v>
      </c>
      <c r="D41" s="1240"/>
      <c r="E41" s="1241"/>
      <c r="F41" s="36">
        <v>0.22</v>
      </c>
      <c r="G41" s="37">
        <v>0.22</v>
      </c>
      <c r="H41" s="37">
        <v>0.22</v>
      </c>
      <c r="I41" s="37">
        <v>0.23</v>
      </c>
      <c r="J41" s="38">
        <v>0.23</v>
      </c>
      <c r="K41" s="22"/>
      <c r="L41" s="22"/>
      <c r="M41" s="22"/>
      <c r="N41" s="22"/>
      <c r="O41" s="22"/>
      <c r="P41" s="22"/>
    </row>
    <row r="42" spans="1:16" ht="39" customHeight="1" x14ac:dyDescent="0.15">
      <c r="A42" s="22"/>
      <c r="B42" s="39"/>
      <c r="C42" s="1239" t="s">
        <v>570</v>
      </c>
      <c r="D42" s="1240"/>
      <c r="E42" s="1241"/>
      <c r="F42" s="36" t="s">
        <v>513</v>
      </c>
      <c r="G42" s="37" t="s">
        <v>513</v>
      </c>
      <c r="H42" s="37" t="s">
        <v>513</v>
      </c>
      <c r="I42" s="37" t="s">
        <v>513</v>
      </c>
      <c r="J42" s="38" t="s">
        <v>513</v>
      </c>
      <c r="K42" s="22"/>
      <c r="L42" s="22"/>
      <c r="M42" s="22"/>
      <c r="N42" s="22"/>
      <c r="O42" s="22"/>
      <c r="P42" s="22"/>
    </row>
    <row r="43" spans="1:16" ht="39" customHeight="1" thickBot="1" x14ac:dyDescent="0.2">
      <c r="A43" s="22"/>
      <c r="B43" s="40"/>
      <c r="C43" s="1242" t="s">
        <v>571</v>
      </c>
      <c r="D43" s="1243"/>
      <c r="E43" s="1244"/>
      <c r="F43" s="41">
        <v>0.4</v>
      </c>
      <c r="G43" s="42">
        <v>0.51</v>
      </c>
      <c r="H43" s="42">
        <v>0.55000000000000004</v>
      </c>
      <c r="I43" s="42">
        <v>0.75</v>
      </c>
      <c r="J43" s="43">
        <v>0.86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TqR2jBaNPdXr9i9Gz4JKu6H1+LENQwUuPtwSMpsjy/Bhs5LqpP0/Pj00xe8wZmcFznJ9SfChdV62jHbwDoslg==" saltValue="FCVvnS3ptfNhmxZCP99f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4663</v>
      </c>
      <c r="L45" s="60">
        <v>4636</v>
      </c>
      <c r="M45" s="60">
        <v>4398</v>
      </c>
      <c r="N45" s="60">
        <v>4580</v>
      </c>
      <c r="O45" s="61">
        <v>4694</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513</v>
      </c>
      <c r="L46" s="64" t="s">
        <v>513</v>
      </c>
      <c r="M46" s="64" t="s">
        <v>513</v>
      </c>
      <c r="N46" s="64" t="s">
        <v>513</v>
      </c>
      <c r="O46" s="65" t="s">
        <v>513</v>
      </c>
      <c r="P46" s="48"/>
      <c r="Q46" s="48"/>
      <c r="R46" s="48"/>
      <c r="S46" s="48"/>
      <c r="T46" s="48"/>
      <c r="U46" s="48"/>
    </row>
    <row r="47" spans="1:21" ht="30.75" customHeight="1" x14ac:dyDescent="0.15">
      <c r="A47" s="48"/>
      <c r="B47" s="1249"/>
      <c r="C47" s="1250"/>
      <c r="D47" s="62"/>
      <c r="E47" s="1255" t="s">
        <v>14</v>
      </c>
      <c r="F47" s="1255"/>
      <c r="G47" s="1255"/>
      <c r="H47" s="1255"/>
      <c r="I47" s="1255"/>
      <c r="J47" s="1256"/>
      <c r="K47" s="63">
        <v>10</v>
      </c>
      <c r="L47" s="64">
        <v>10</v>
      </c>
      <c r="M47" s="64">
        <v>10</v>
      </c>
      <c r="N47" s="64">
        <v>10</v>
      </c>
      <c r="O47" s="65">
        <v>10</v>
      </c>
      <c r="P47" s="48"/>
      <c r="Q47" s="48"/>
      <c r="R47" s="48"/>
      <c r="S47" s="48"/>
      <c r="T47" s="48"/>
      <c r="U47" s="48"/>
    </row>
    <row r="48" spans="1:21" ht="30.75" customHeight="1" x14ac:dyDescent="0.15">
      <c r="A48" s="48"/>
      <c r="B48" s="1249"/>
      <c r="C48" s="1250"/>
      <c r="D48" s="62"/>
      <c r="E48" s="1255" t="s">
        <v>15</v>
      </c>
      <c r="F48" s="1255"/>
      <c r="G48" s="1255"/>
      <c r="H48" s="1255"/>
      <c r="I48" s="1255"/>
      <c r="J48" s="1256"/>
      <c r="K48" s="63">
        <v>1647</v>
      </c>
      <c r="L48" s="64">
        <v>1640</v>
      </c>
      <c r="M48" s="64">
        <v>1476</v>
      </c>
      <c r="N48" s="64">
        <v>1797</v>
      </c>
      <c r="O48" s="65">
        <v>1696</v>
      </c>
      <c r="P48" s="48"/>
      <c r="Q48" s="48"/>
      <c r="R48" s="48"/>
      <c r="S48" s="48"/>
      <c r="T48" s="48"/>
      <c r="U48" s="48"/>
    </row>
    <row r="49" spans="1:21" ht="30.75" customHeight="1" x14ac:dyDescent="0.15">
      <c r="A49" s="48"/>
      <c r="B49" s="1249"/>
      <c r="C49" s="1250"/>
      <c r="D49" s="62"/>
      <c r="E49" s="1255" t="s">
        <v>16</v>
      </c>
      <c r="F49" s="1255"/>
      <c r="G49" s="1255"/>
      <c r="H49" s="1255"/>
      <c r="I49" s="1255"/>
      <c r="J49" s="1256"/>
      <c r="K49" s="63" t="s">
        <v>513</v>
      </c>
      <c r="L49" s="64" t="s">
        <v>513</v>
      </c>
      <c r="M49" s="64" t="s">
        <v>513</v>
      </c>
      <c r="N49" s="64" t="s">
        <v>513</v>
      </c>
      <c r="O49" s="65" t="s">
        <v>513</v>
      </c>
      <c r="P49" s="48"/>
      <c r="Q49" s="48"/>
      <c r="R49" s="48"/>
      <c r="S49" s="48"/>
      <c r="T49" s="48"/>
      <c r="U49" s="48"/>
    </row>
    <row r="50" spans="1:21" ht="30.75" customHeight="1" x14ac:dyDescent="0.15">
      <c r="A50" s="48"/>
      <c r="B50" s="1249"/>
      <c r="C50" s="1250"/>
      <c r="D50" s="62"/>
      <c r="E50" s="1255" t="s">
        <v>17</v>
      </c>
      <c r="F50" s="1255"/>
      <c r="G50" s="1255"/>
      <c r="H50" s="1255"/>
      <c r="I50" s="1255"/>
      <c r="J50" s="1256"/>
      <c r="K50" s="63">
        <v>90</v>
      </c>
      <c r="L50" s="64">
        <v>49</v>
      </c>
      <c r="M50" s="64">
        <v>50</v>
      </c>
      <c r="N50" s="64">
        <v>28</v>
      </c>
      <c r="O50" s="65">
        <v>28</v>
      </c>
      <c r="P50" s="48"/>
      <c r="Q50" s="48"/>
      <c r="R50" s="48"/>
      <c r="S50" s="48"/>
      <c r="T50" s="48"/>
      <c r="U50" s="48"/>
    </row>
    <row r="51" spans="1:21" ht="30.75" customHeight="1" x14ac:dyDescent="0.15">
      <c r="A51" s="48"/>
      <c r="B51" s="1251"/>
      <c r="C51" s="1252"/>
      <c r="D51" s="66"/>
      <c r="E51" s="1255" t="s">
        <v>18</v>
      </c>
      <c r="F51" s="1255"/>
      <c r="G51" s="1255"/>
      <c r="H51" s="1255"/>
      <c r="I51" s="1255"/>
      <c r="J51" s="1256"/>
      <c r="K51" s="63" t="s">
        <v>513</v>
      </c>
      <c r="L51" s="64" t="s">
        <v>513</v>
      </c>
      <c r="M51" s="64" t="s">
        <v>513</v>
      </c>
      <c r="N51" s="64" t="s">
        <v>513</v>
      </c>
      <c r="O51" s="65" t="s">
        <v>513</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4515</v>
      </c>
      <c r="L52" s="64">
        <v>4492</v>
      </c>
      <c r="M52" s="64">
        <v>4362</v>
      </c>
      <c r="N52" s="64">
        <v>4431</v>
      </c>
      <c r="O52" s="65">
        <v>4509</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1895</v>
      </c>
      <c r="L53" s="69">
        <v>1843</v>
      </c>
      <c r="M53" s="69">
        <v>1572</v>
      </c>
      <c r="N53" s="69">
        <v>1984</v>
      </c>
      <c r="O53" s="70">
        <v>1919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63" t="s">
        <v>25</v>
      </c>
      <c r="C57" s="1264"/>
      <c r="D57" s="1267" t="s">
        <v>26</v>
      </c>
      <c r="E57" s="1268"/>
      <c r="F57" s="1268"/>
      <c r="G57" s="1268"/>
      <c r="H57" s="1268"/>
      <c r="I57" s="1268"/>
      <c r="J57" s="1269"/>
      <c r="K57" s="82"/>
      <c r="L57" s="83"/>
      <c r="M57" s="83"/>
      <c r="N57" s="83"/>
      <c r="O57" s="84"/>
    </row>
    <row r="58" spans="1:21" ht="31.5" customHeight="1" thickBot="1" x14ac:dyDescent="0.2">
      <c r="B58" s="1265"/>
      <c r="C58" s="1266"/>
      <c r="D58" s="1270" t="s">
        <v>27</v>
      </c>
      <c r="E58" s="1271"/>
      <c r="F58" s="1271"/>
      <c r="G58" s="1271"/>
      <c r="H58" s="1271"/>
      <c r="I58" s="1271"/>
      <c r="J58" s="1272"/>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VgLBOfzZsoOxShcUhn9cirwIH+GPpLxmkmCJpwq33iwTyPFZnN+D94HQwWlMPxNKrKIJYlapKpMX9TQH5jyOg==" saltValue="o46x3bT13XIuUEM2G71t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73" t="s">
        <v>30</v>
      </c>
      <c r="C41" s="1274"/>
      <c r="D41" s="101"/>
      <c r="E41" s="1279" t="s">
        <v>31</v>
      </c>
      <c r="F41" s="1279"/>
      <c r="G41" s="1279"/>
      <c r="H41" s="1280"/>
      <c r="I41" s="102">
        <v>43357</v>
      </c>
      <c r="J41" s="103">
        <v>42269</v>
      </c>
      <c r="K41" s="103">
        <v>40605</v>
      </c>
      <c r="L41" s="103">
        <v>39712</v>
      </c>
      <c r="M41" s="104">
        <v>39218</v>
      </c>
    </row>
    <row r="42" spans="2:13" ht="27.75" customHeight="1" x14ac:dyDescent="0.15">
      <c r="B42" s="1275"/>
      <c r="C42" s="1276"/>
      <c r="D42" s="105"/>
      <c r="E42" s="1281" t="s">
        <v>32</v>
      </c>
      <c r="F42" s="1281"/>
      <c r="G42" s="1281"/>
      <c r="H42" s="1282"/>
      <c r="I42" s="106">
        <v>94</v>
      </c>
      <c r="J42" s="107">
        <v>69</v>
      </c>
      <c r="K42" s="107">
        <v>46</v>
      </c>
      <c r="L42" s="107">
        <v>26</v>
      </c>
      <c r="M42" s="108">
        <v>6</v>
      </c>
    </row>
    <row r="43" spans="2:13" ht="27.75" customHeight="1" x14ac:dyDescent="0.15">
      <c r="B43" s="1275"/>
      <c r="C43" s="1276"/>
      <c r="D43" s="105"/>
      <c r="E43" s="1281" t="s">
        <v>33</v>
      </c>
      <c r="F43" s="1281"/>
      <c r="G43" s="1281"/>
      <c r="H43" s="1282"/>
      <c r="I43" s="106">
        <v>23061</v>
      </c>
      <c r="J43" s="107">
        <v>22624</v>
      </c>
      <c r="K43" s="107">
        <v>22606</v>
      </c>
      <c r="L43" s="107">
        <v>26019</v>
      </c>
      <c r="M43" s="108">
        <v>28534</v>
      </c>
    </row>
    <row r="44" spans="2:13" ht="27.75" customHeight="1" x14ac:dyDescent="0.15">
      <c r="B44" s="1275"/>
      <c r="C44" s="1276"/>
      <c r="D44" s="105"/>
      <c r="E44" s="1281" t="s">
        <v>34</v>
      </c>
      <c r="F44" s="1281"/>
      <c r="G44" s="1281"/>
      <c r="H44" s="1282"/>
      <c r="I44" s="106">
        <v>5</v>
      </c>
      <c r="J44" s="107">
        <v>5</v>
      </c>
      <c r="K44" s="107">
        <v>4</v>
      </c>
      <c r="L44" s="107">
        <v>3</v>
      </c>
      <c r="M44" s="108">
        <v>2</v>
      </c>
    </row>
    <row r="45" spans="2:13" ht="27.75" customHeight="1" x14ac:dyDescent="0.15">
      <c r="B45" s="1275"/>
      <c r="C45" s="1276"/>
      <c r="D45" s="105"/>
      <c r="E45" s="1281" t="s">
        <v>35</v>
      </c>
      <c r="F45" s="1281"/>
      <c r="G45" s="1281"/>
      <c r="H45" s="1282"/>
      <c r="I45" s="106">
        <v>4400</v>
      </c>
      <c r="J45" s="107">
        <v>4805</v>
      </c>
      <c r="K45" s="107">
        <v>4341</v>
      </c>
      <c r="L45" s="107">
        <v>4360</v>
      </c>
      <c r="M45" s="108">
        <v>4109</v>
      </c>
    </row>
    <row r="46" spans="2:13" ht="27.75" customHeight="1" x14ac:dyDescent="0.15">
      <c r="B46" s="1275"/>
      <c r="C46" s="1276"/>
      <c r="D46" s="109"/>
      <c r="E46" s="1281" t="s">
        <v>36</v>
      </c>
      <c r="F46" s="1281"/>
      <c r="G46" s="1281"/>
      <c r="H46" s="1282"/>
      <c r="I46" s="106" t="s">
        <v>513</v>
      </c>
      <c r="J46" s="107" t="s">
        <v>513</v>
      </c>
      <c r="K46" s="107" t="s">
        <v>513</v>
      </c>
      <c r="L46" s="107" t="s">
        <v>513</v>
      </c>
      <c r="M46" s="108" t="s">
        <v>513</v>
      </c>
    </row>
    <row r="47" spans="2:13" ht="27.75" customHeight="1" x14ac:dyDescent="0.15">
      <c r="B47" s="1275"/>
      <c r="C47" s="1276"/>
      <c r="D47" s="110"/>
      <c r="E47" s="1283" t="s">
        <v>37</v>
      </c>
      <c r="F47" s="1284"/>
      <c r="G47" s="1284"/>
      <c r="H47" s="1285"/>
      <c r="I47" s="106" t="s">
        <v>513</v>
      </c>
      <c r="J47" s="107" t="s">
        <v>513</v>
      </c>
      <c r="K47" s="107" t="s">
        <v>513</v>
      </c>
      <c r="L47" s="107" t="s">
        <v>513</v>
      </c>
      <c r="M47" s="108" t="s">
        <v>513</v>
      </c>
    </row>
    <row r="48" spans="2:13" ht="27.75" customHeight="1" x14ac:dyDescent="0.15">
      <c r="B48" s="1275"/>
      <c r="C48" s="1276"/>
      <c r="D48" s="105"/>
      <c r="E48" s="1281" t="s">
        <v>38</v>
      </c>
      <c r="F48" s="1281"/>
      <c r="G48" s="1281"/>
      <c r="H48" s="1282"/>
      <c r="I48" s="106" t="s">
        <v>513</v>
      </c>
      <c r="J48" s="107" t="s">
        <v>513</v>
      </c>
      <c r="K48" s="107" t="s">
        <v>513</v>
      </c>
      <c r="L48" s="107" t="s">
        <v>513</v>
      </c>
      <c r="M48" s="108" t="s">
        <v>513</v>
      </c>
    </row>
    <row r="49" spans="2:13" ht="27.75" customHeight="1" x14ac:dyDescent="0.15">
      <c r="B49" s="1277"/>
      <c r="C49" s="1278"/>
      <c r="D49" s="105"/>
      <c r="E49" s="1281" t="s">
        <v>39</v>
      </c>
      <c r="F49" s="1281"/>
      <c r="G49" s="1281"/>
      <c r="H49" s="1282"/>
      <c r="I49" s="106" t="s">
        <v>513</v>
      </c>
      <c r="J49" s="107" t="s">
        <v>513</v>
      </c>
      <c r="K49" s="107" t="s">
        <v>513</v>
      </c>
      <c r="L49" s="107" t="s">
        <v>513</v>
      </c>
      <c r="M49" s="108" t="s">
        <v>513</v>
      </c>
    </row>
    <row r="50" spans="2:13" ht="27.75" customHeight="1" x14ac:dyDescent="0.15">
      <c r="B50" s="1286" t="s">
        <v>40</v>
      </c>
      <c r="C50" s="1287"/>
      <c r="D50" s="111"/>
      <c r="E50" s="1281" t="s">
        <v>41</v>
      </c>
      <c r="F50" s="1281"/>
      <c r="G50" s="1281"/>
      <c r="H50" s="1282"/>
      <c r="I50" s="106">
        <v>5745</v>
      </c>
      <c r="J50" s="107">
        <v>6516</v>
      </c>
      <c r="K50" s="107">
        <v>7368</v>
      </c>
      <c r="L50" s="107">
        <v>6416</v>
      </c>
      <c r="M50" s="108">
        <v>6459</v>
      </c>
    </row>
    <row r="51" spans="2:13" ht="27.75" customHeight="1" x14ac:dyDescent="0.15">
      <c r="B51" s="1275"/>
      <c r="C51" s="1276"/>
      <c r="D51" s="105"/>
      <c r="E51" s="1281" t="s">
        <v>42</v>
      </c>
      <c r="F51" s="1281"/>
      <c r="G51" s="1281"/>
      <c r="H51" s="1282"/>
      <c r="I51" s="106">
        <v>727</v>
      </c>
      <c r="J51" s="107">
        <v>558</v>
      </c>
      <c r="K51" s="107">
        <v>558</v>
      </c>
      <c r="L51" s="107">
        <v>710</v>
      </c>
      <c r="M51" s="108">
        <v>631</v>
      </c>
    </row>
    <row r="52" spans="2:13" ht="27.75" customHeight="1" x14ac:dyDescent="0.15">
      <c r="B52" s="1277"/>
      <c r="C52" s="1278"/>
      <c r="D52" s="105"/>
      <c r="E52" s="1281" t="s">
        <v>43</v>
      </c>
      <c r="F52" s="1281"/>
      <c r="G52" s="1281"/>
      <c r="H52" s="1282"/>
      <c r="I52" s="106">
        <v>48006</v>
      </c>
      <c r="J52" s="107">
        <v>46685</v>
      </c>
      <c r="K52" s="107">
        <v>44838</v>
      </c>
      <c r="L52" s="107">
        <v>45101</v>
      </c>
      <c r="M52" s="108">
        <v>44908</v>
      </c>
    </row>
    <row r="53" spans="2:13" ht="27.75" customHeight="1" thickBot="1" x14ac:dyDescent="0.2">
      <c r="B53" s="1288" t="s">
        <v>44</v>
      </c>
      <c r="C53" s="1289"/>
      <c r="D53" s="112"/>
      <c r="E53" s="1290" t="s">
        <v>45</v>
      </c>
      <c r="F53" s="1290"/>
      <c r="G53" s="1290"/>
      <c r="H53" s="1291"/>
      <c r="I53" s="113">
        <v>16439</v>
      </c>
      <c r="J53" s="114">
        <v>16013</v>
      </c>
      <c r="K53" s="114">
        <v>14838</v>
      </c>
      <c r="L53" s="114">
        <v>17894</v>
      </c>
      <c r="M53" s="115">
        <v>19870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gd+cQXh8cHUN76qgX5XLx1uq2sEErApO3r1H/813+sn639ixptoWrvy2FTakYy5oV9Hqh4idYip7VybXJa9fw==" saltValue="BWPpG6H2BQ7JbkgSJN3a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300" t="s">
        <v>48</v>
      </c>
      <c r="D55" s="1300"/>
      <c r="E55" s="1301"/>
      <c r="F55" s="127">
        <v>2188</v>
      </c>
      <c r="G55" s="127">
        <v>1394</v>
      </c>
      <c r="H55" s="128">
        <v>1594</v>
      </c>
    </row>
    <row r="56" spans="2:8" ht="52.5" customHeight="1" x14ac:dyDescent="0.15">
      <c r="B56" s="129"/>
      <c r="C56" s="1302" t="s">
        <v>49</v>
      </c>
      <c r="D56" s="1302"/>
      <c r="E56" s="1303"/>
      <c r="F56" s="130">
        <v>226</v>
      </c>
      <c r="G56" s="130">
        <v>211</v>
      </c>
      <c r="H56" s="131">
        <v>211</v>
      </c>
    </row>
    <row r="57" spans="2:8" ht="53.25" customHeight="1" x14ac:dyDescent="0.15">
      <c r="B57" s="129"/>
      <c r="C57" s="1304" t="s">
        <v>50</v>
      </c>
      <c r="D57" s="1304"/>
      <c r="E57" s="1305"/>
      <c r="F57" s="132">
        <v>8756</v>
      </c>
      <c r="G57" s="132">
        <v>8768</v>
      </c>
      <c r="H57" s="133">
        <v>8053</v>
      </c>
    </row>
    <row r="58" spans="2:8" ht="45.75" customHeight="1" x14ac:dyDescent="0.15">
      <c r="B58" s="134"/>
      <c r="C58" s="1292" t="s">
        <v>51</v>
      </c>
      <c r="D58" s="1293"/>
      <c r="E58" s="1294"/>
      <c r="F58" s="135">
        <v>4003</v>
      </c>
      <c r="G58" s="135">
        <v>4004</v>
      </c>
      <c r="H58" s="136">
        <v>3755</v>
      </c>
    </row>
    <row r="59" spans="2:8" ht="45.75" customHeight="1" x14ac:dyDescent="0.15">
      <c r="B59" s="134"/>
      <c r="C59" s="1292" t="s">
        <v>51</v>
      </c>
      <c r="D59" s="1293"/>
      <c r="E59" s="1294"/>
      <c r="F59" s="135">
        <v>2055</v>
      </c>
      <c r="G59" s="135">
        <v>1755</v>
      </c>
      <c r="H59" s="136">
        <v>1415</v>
      </c>
    </row>
    <row r="60" spans="2:8" ht="45.75" customHeight="1" x14ac:dyDescent="0.15">
      <c r="B60" s="134"/>
      <c r="C60" s="1292" t="s">
        <v>51</v>
      </c>
      <c r="D60" s="1293"/>
      <c r="E60" s="1294"/>
      <c r="F60" s="135">
        <v>748</v>
      </c>
      <c r="G60" s="135">
        <v>1034</v>
      </c>
      <c r="H60" s="136">
        <v>1034</v>
      </c>
    </row>
    <row r="61" spans="2:8" ht="45.75" customHeight="1" x14ac:dyDescent="0.15">
      <c r="B61" s="134"/>
      <c r="C61" s="1292" t="s">
        <v>51</v>
      </c>
      <c r="D61" s="1293"/>
      <c r="E61" s="1294"/>
      <c r="F61" s="135">
        <v>685</v>
      </c>
      <c r="G61" s="135">
        <v>747</v>
      </c>
      <c r="H61" s="136">
        <v>606</v>
      </c>
    </row>
    <row r="62" spans="2:8" ht="45.75" customHeight="1" thickBot="1" x14ac:dyDescent="0.2">
      <c r="B62" s="137"/>
      <c r="C62" s="1295" t="s">
        <v>51</v>
      </c>
      <c r="D62" s="1296"/>
      <c r="E62" s="1297"/>
      <c r="F62" s="138">
        <v>527</v>
      </c>
      <c r="G62" s="138">
        <v>543</v>
      </c>
      <c r="H62" s="139">
        <v>542</v>
      </c>
    </row>
    <row r="63" spans="2:8" ht="52.5" customHeight="1" thickBot="1" x14ac:dyDescent="0.2">
      <c r="B63" s="140"/>
      <c r="C63" s="1298" t="s">
        <v>52</v>
      </c>
      <c r="D63" s="1298"/>
      <c r="E63" s="1299"/>
      <c r="F63" s="141">
        <v>11170</v>
      </c>
      <c r="G63" s="141">
        <v>10373</v>
      </c>
      <c r="H63" s="142">
        <v>9859</v>
      </c>
    </row>
    <row r="64" spans="2:8" ht="15" customHeight="1" x14ac:dyDescent="0.15"/>
    <row r="65" ht="0" hidden="1" customHeight="1" x14ac:dyDescent="0.15"/>
    <row r="66" ht="0" hidden="1" customHeight="1" x14ac:dyDescent="0.15"/>
  </sheetData>
  <sheetProtection algorithmName="SHA-512" hashValue="L045+rWLNWZax/8FFbQU5oNdw9GDBM6NcHTQDISP+gMyTAYBg+VSlH/J1dhhsqpfEUU+TCa+faLpQbOdd5fzhg==" saltValue="WLa5k1sBHHie7hkdExUs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4B262-69E8-4557-A680-F9FF201FDDA1}">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9" t="s">
        <v>605</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x14ac:dyDescent="0.15">
      <c r="B44" s="394"/>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x14ac:dyDescent="0.15">
      <c r="B45" s="394"/>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x14ac:dyDescent="0.15">
      <c r="B46" s="394"/>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x14ac:dyDescent="0.15">
      <c r="B47" s="394"/>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606</v>
      </c>
    </row>
    <row r="50" spans="1:109" x14ac:dyDescent="0.15">
      <c r="B50" s="394"/>
      <c r="G50" s="1312"/>
      <c r="H50" s="1312"/>
      <c r="I50" s="1312"/>
      <c r="J50" s="1312"/>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554</v>
      </c>
      <c r="BQ50" s="1311"/>
      <c r="BR50" s="1311"/>
      <c r="BS50" s="1311"/>
      <c r="BT50" s="1311"/>
      <c r="BU50" s="1311"/>
      <c r="BV50" s="1311"/>
      <c r="BW50" s="1311"/>
      <c r="BX50" s="1311" t="s">
        <v>555</v>
      </c>
      <c r="BY50" s="1311"/>
      <c r="BZ50" s="1311"/>
      <c r="CA50" s="1311"/>
      <c r="CB50" s="1311"/>
      <c r="CC50" s="1311"/>
      <c r="CD50" s="1311"/>
      <c r="CE50" s="1311"/>
      <c r="CF50" s="1311" t="s">
        <v>556</v>
      </c>
      <c r="CG50" s="1311"/>
      <c r="CH50" s="1311"/>
      <c r="CI50" s="1311"/>
      <c r="CJ50" s="1311"/>
      <c r="CK50" s="1311"/>
      <c r="CL50" s="1311"/>
      <c r="CM50" s="1311"/>
      <c r="CN50" s="1311" t="s">
        <v>557</v>
      </c>
      <c r="CO50" s="1311"/>
      <c r="CP50" s="1311"/>
      <c r="CQ50" s="1311"/>
      <c r="CR50" s="1311"/>
      <c r="CS50" s="1311"/>
      <c r="CT50" s="1311"/>
      <c r="CU50" s="1311"/>
      <c r="CV50" s="1311" t="s">
        <v>558</v>
      </c>
      <c r="CW50" s="1311"/>
      <c r="CX50" s="1311"/>
      <c r="CY50" s="1311"/>
      <c r="CZ50" s="1311"/>
      <c r="DA50" s="1311"/>
      <c r="DB50" s="1311"/>
      <c r="DC50" s="1311"/>
    </row>
    <row r="51" spans="1:109" ht="13.5" customHeight="1" x14ac:dyDescent="0.15">
      <c r="B51" s="394"/>
      <c r="G51" s="1314"/>
      <c r="H51" s="1314"/>
      <c r="I51" s="1328"/>
      <c r="J51" s="1328"/>
      <c r="K51" s="1313"/>
      <c r="L51" s="1313"/>
      <c r="M51" s="1313"/>
      <c r="N51" s="1313"/>
      <c r="AM51" s="403"/>
      <c r="AN51" s="1309" t="s">
        <v>607</v>
      </c>
      <c r="AO51" s="1309"/>
      <c r="AP51" s="1309"/>
      <c r="AQ51" s="1309"/>
      <c r="AR51" s="1309"/>
      <c r="AS51" s="1309"/>
      <c r="AT51" s="1309"/>
      <c r="AU51" s="1309"/>
      <c r="AV51" s="1309"/>
      <c r="AW51" s="1309"/>
      <c r="AX51" s="1309"/>
      <c r="AY51" s="1309"/>
      <c r="AZ51" s="1309"/>
      <c r="BA51" s="1309"/>
      <c r="BB51" s="1309" t="s">
        <v>608</v>
      </c>
      <c r="BC51" s="1309"/>
      <c r="BD51" s="1309"/>
      <c r="BE51" s="1309"/>
      <c r="BF51" s="1309"/>
      <c r="BG51" s="1309"/>
      <c r="BH51" s="1309"/>
      <c r="BI51" s="1309"/>
      <c r="BJ51" s="1309"/>
      <c r="BK51" s="1309"/>
      <c r="BL51" s="1309"/>
      <c r="BM51" s="1309"/>
      <c r="BN51" s="1309"/>
      <c r="BO51" s="1309"/>
      <c r="BP51" s="1318"/>
      <c r="BQ51" s="1306"/>
      <c r="BR51" s="1306"/>
      <c r="BS51" s="1306"/>
      <c r="BT51" s="1306"/>
      <c r="BU51" s="1306"/>
      <c r="BV51" s="1306"/>
      <c r="BW51" s="1306"/>
      <c r="BX51" s="1306">
        <v>97.2</v>
      </c>
      <c r="BY51" s="1306"/>
      <c r="BZ51" s="1306"/>
      <c r="CA51" s="1306"/>
      <c r="CB51" s="1306"/>
      <c r="CC51" s="1306"/>
      <c r="CD51" s="1306"/>
      <c r="CE51" s="1306"/>
      <c r="CF51" s="1306">
        <v>90.9</v>
      </c>
      <c r="CG51" s="1306"/>
      <c r="CH51" s="1306"/>
      <c r="CI51" s="1306"/>
      <c r="CJ51" s="1306"/>
      <c r="CK51" s="1306"/>
      <c r="CL51" s="1306"/>
      <c r="CM51" s="1306"/>
      <c r="CN51" s="1306">
        <v>113.5</v>
      </c>
      <c r="CO51" s="1306"/>
      <c r="CP51" s="1306"/>
      <c r="CQ51" s="1306"/>
      <c r="CR51" s="1306"/>
      <c r="CS51" s="1306"/>
      <c r="CT51" s="1306"/>
      <c r="CU51" s="1306"/>
      <c r="CV51" s="1318"/>
      <c r="CW51" s="1306"/>
      <c r="CX51" s="1306"/>
      <c r="CY51" s="1306"/>
      <c r="CZ51" s="1306"/>
      <c r="DA51" s="1306"/>
      <c r="DB51" s="1306"/>
      <c r="DC51" s="1306"/>
    </row>
    <row r="52" spans="1:109" x14ac:dyDescent="0.15">
      <c r="B52" s="394"/>
      <c r="G52" s="1314"/>
      <c r="H52" s="1314"/>
      <c r="I52" s="1328"/>
      <c r="J52" s="1328"/>
      <c r="K52" s="1313"/>
      <c r="L52" s="1313"/>
      <c r="M52" s="1313"/>
      <c r="N52" s="1313"/>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14"/>
      <c r="H53" s="1314"/>
      <c r="I53" s="1312"/>
      <c r="J53" s="1312"/>
      <c r="K53" s="1313"/>
      <c r="L53" s="1313"/>
      <c r="M53" s="1313"/>
      <c r="N53" s="1313"/>
      <c r="AM53" s="403"/>
      <c r="AN53" s="1309"/>
      <c r="AO53" s="1309"/>
      <c r="AP53" s="1309"/>
      <c r="AQ53" s="1309"/>
      <c r="AR53" s="1309"/>
      <c r="AS53" s="1309"/>
      <c r="AT53" s="1309"/>
      <c r="AU53" s="1309"/>
      <c r="AV53" s="1309"/>
      <c r="AW53" s="1309"/>
      <c r="AX53" s="1309"/>
      <c r="AY53" s="1309"/>
      <c r="AZ53" s="1309"/>
      <c r="BA53" s="1309"/>
      <c r="BB53" s="1309" t="s">
        <v>609</v>
      </c>
      <c r="BC53" s="1309"/>
      <c r="BD53" s="1309"/>
      <c r="BE53" s="1309"/>
      <c r="BF53" s="1309"/>
      <c r="BG53" s="1309"/>
      <c r="BH53" s="1309"/>
      <c r="BI53" s="1309"/>
      <c r="BJ53" s="1309"/>
      <c r="BK53" s="1309"/>
      <c r="BL53" s="1309"/>
      <c r="BM53" s="1309"/>
      <c r="BN53" s="1309"/>
      <c r="BO53" s="1309"/>
      <c r="BP53" s="1318"/>
      <c r="BQ53" s="1306"/>
      <c r="BR53" s="1306"/>
      <c r="BS53" s="1306"/>
      <c r="BT53" s="1306"/>
      <c r="BU53" s="1306"/>
      <c r="BV53" s="1306"/>
      <c r="BW53" s="1306"/>
      <c r="BX53" s="1306">
        <v>68</v>
      </c>
      <c r="BY53" s="1306"/>
      <c r="BZ53" s="1306"/>
      <c r="CA53" s="1306"/>
      <c r="CB53" s="1306"/>
      <c r="CC53" s="1306"/>
      <c r="CD53" s="1306"/>
      <c r="CE53" s="1306"/>
      <c r="CF53" s="1306">
        <v>69.7</v>
      </c>
      <c r="CG53" s="1306"/>
      <c r="CH53" s="1306"/>
      <c r="CI53" s="1306"/>
      <c r="CJ53" s="1306"/>
      <c r="CK53" s="1306"/>
      <c r="CL53" s="1306"/>
      <c r="CM53" s="1306"/>
      <c r="CN53" s="1306">
        <v>70.8</v>
      </c>
      <c r="CO53" s="1306"/>
      <c r="CP53" s="1306"/>
      <c r="CQ53" s="1306"/>
      <c r="CR53" s="1306"/>
      <c r="CS53" s="1306"/>
      <c r="CT53" s="1306"/>
      <c r="CU53" s="1306"/>
      <c r="CV53" s="1318"/>
      <c r="CW53" s="1306"/>
      <c r="CX53" s="1306"/>
      <c r="CY53" s="1306"/>
      <c r="CZ53" s="1306"/>
      <c r="DA53" s="1306"/>
      <c r="DB53" s="1306"/>
      <c r="DC53" s="1306"/>
    </row>
    <row r="54" spans="1:109" x14ac:dyDescent="0.15">
      <c r="A54" s="402"/>
      <c r="B54" s="394"/>
      <c r="G54" s="1314"/>
      <c r="H54" s="1314"/>
      <c r="I54" s="1312"/>
      <c r="J54" s="1312"/>
      <c r="K54" s="1313"/>
      <c r="L54" s="1313"/>
      <c r="M54" s="1313"/>
      <c r="N54" s="1313"/>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2"/>
      <c r="H55" s="1312"/>
      <c r="I55" s="1312"/>
      <c r="J55" s="1312"/>
      <c r="K55" s="1313"/>
      <c r="L55" s="1313"/>
      <c r="M55" s="1313"/>
      <c r="N55" s="1313"/>
      <c r="AN55" s="1311" t="s">
        <v>610</v>
      </c>
      <c r="AO55" s="1311"/>
      <c r="AP55" s="1311"/>
      <c r="AQ55" s="1311"/>
      <c r="AR55" s="1311"/>
      <c r="AS55" s="1311"/>
      <c r="AT55" s="1311"/>
      <c r="AU55" s="1311"/>
      <c r="AV55" s="1311"/>
      <c r="AW55" s="1311"/>
      <c r="AX55" s="1311"/>
      <c r="AY55" s="1311"/>
      <c r="AZ55" s="1311"/>
      <c r="BA55" s="1311"/>
      <c r="BB55" s="1309" t="s">
        <v>608</v>
      </c>
      <c r="BC55" s="1309"/>
      <c r="BD55" s="1309"/>
      <c r="BE55" s="1309"/>
      <c r="BF55" s="1309"/>
      <c r="BG55" s="1309"/>
      <c r="BH55" s="1309"/>
      <c r="BI55" s="1309"/>
      <c r="BJ55" s="1309"/>
      <c r="BK55" s="1309"/>
      <c r="BL55" s="1309"/>
      <c r="BM55" s="1309"/>
      <c r="BN55" s="1309"/>
      <c r="BO55" s="1309"/>
      <c r="BP55" s="1318"/>
      <c r="BQ55" s="1306"/>
      <c r="BR55" s="1306"/>
      <c r="BS55" s="1306"/>
      <c r="BT55" s="1306"/>
      <c r="BU55" s="1306"/>
      <c r="BV55" s="1306"/>
      <c r="BW55" s="1306"/>
      <c r="BX55" s="1306">
        <v>39</v>
      </c>
      <c r="BY55" s="1306"/>
      <c r="BZ55" s="1306"/>
      <c r="CA55" s="1306"/>
      <c r="CB55" s="1306"/>
      <c r="CC55" s="1306"/>
      <c r="CD55" s="1306"/>
      <c r="CE55" s="1306"/>
      <c r="CF55" s="1306">
        <v>32.5</v>
      </c>
      <c r="CG55" s="1306"/>
      <c r="CH55" s="1306"/>
      <c r="CI55" s="1306"/>
      <c r="CJ55" s="1306"/>
      <c r="CK55" s="1306"/>
      <c r="CL55" s="1306"/>
      <c r="CM55" s="1306"/>
      <c r="CN55" s="1306">
        <v>30.2</v>
      </c>
      <c r="CO55" s="1306"/>
      <c r="CP55" s="1306"/>
      <c r="CQ55" s="1306"/>
      <c r="CR55" s="1306"/>
      <c r="CS55" s="1306"/>
      <c r="CT55" s="1306"/>
      <c r="CU55" s="1306"/>
      <c r="CV55" s="1318"/>
      <c r="CW55" s="1306"/>
      <c r="CX55" s="1306"/>
      <c r="CY55" s="1306"/>
      <c r="CZ55" s="1306"/>
      <c r="DA55" s="1306"/>
      <c r="DB55" s="1306"/>
      <c r="DC55" s="1306"/>
    </row>
    <row r="56" spans="1:109" x14ac:dyDescent="0.15">
      <c r="A56" s="402"/>
      <c r="B56" s="394"/>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2"/>
      <c r="H57" s="1312"/>
      <c r="I57" s="1307"/>
      <c r="J57" s="1307"/>
      <c r="K57" s="1313"/>
      <c r="L57" s="1313"/>
      <c r="M57" s="1313"/>
      <c r="N57" s="1313"/>
      <c r="AM57" s="387"/>
      <c r="AN57" s="1311"/>
      <c r="AO57" s="1311"/>
      <c r="AP57" s="1311"/>
      <c r="AQ57" s="1311"/>
      <c r="AR57" s="1311"/>
      <c r="AS57" s="1311"/>
      <c r="AT57" s="1311"/>
      <c r="AU57" s="1311"/>
      <c r="AV57" s="1311"/>
      <c r="AW57" s="1311"/>
      <c r="AX57" s="1311"/>
      <c r="AY57" s="1311"/>
      <c r="AZ57" s="1311"/>
      <c r="BA57" s="1311"/>
      <c r="BB57" s="1309" t="s">
        <v>609</v>
      </c>
      <c r="BC57" s="1309"/>
      <c r="BD57" s="1309"/>
      <c r="BE57" s="1309"/>
      <c r="BF57" s="1309"/>
      <c r="BG57" s="1309"/>
      <c r="BH57" s="1309"/>
      <c r="BI57" s="1309"/>
      <c r="BJ57" s="1309"/>
      <c r="BK57" s="1309"/>
      <c r="BL57" s="1309"/>
      <c r="BM57" s="1309"/>
      <c r="BN57" s="1309"/>
      <c r="BO57" s="1309"/>
      <c r="BP57" s="1318"/>
      <c r="BQ57" s="1306"/>
      <c r="BR57" s="1306"/>
      <c r="BS57" s="1306"/>
      <c r="BT57" s="1306"/>
      <c r="BU57" s="1306"/>
      <c r="BV57" s="1306"/>
      <c r="BW57" s="1306"/>
      <c r="BX57" s="1306">
        <v>55.4</v>
      </c>
      <c r="BY57" s="1306"/>
      <c r="BZ57" s="1306"/>
      <c r="CA57" s="1306"/>
      <c r="CB57" s="1306"/>
      <c r="CC57" s="1306"/>
      <c r="CD57" s="1306"/>
      <c r="CE57" s="1306"/>
      <c r="CF57" s="1306">
        <v>57</v>
      </c>
      <c r="CG57" s="1306"/>
      <c r="CH57" s="1306"/>
      <c r="CI57" s="1306"/>
      <c r="CJ57" s="1306"/>
      <c r="CK57" s="1306"/>
      <c r="CL57" s="1306"/>
      <c r="CM57" s="1306"/>
      <c r="CN57" s="1306">
        <v>58.9</v>
      </c>
      <c r="CO57" s="1306"/>
      <c r="CP57" s="1306"/>
      <c r="CQ57" s="1306"/>
      <c r="CR57" s="1306"/>
      <c r="CS57" s="1306"/>
      <c r="CT57" s="1306"/>
      <c r="CU57" s="1306"/>
      <c r="CV57" s="1318"/>
      <c r="CW57" s="1306"/>
      <c r="CX57" s="1306"/>
      <c r="CY57" s="1306"/>
      <c r="CZ57" s="1306"/>
      <c r="DA57" s="1306"/>
      <c r="DB57" s="1306"/>
      <c r="DC57" s="1306"/>
      <c r="DD57" s="407"/>
      <c r="DE57" s="406"/>
    </row>
    <row r="58" spans="1:109" s="402" customFormat="1" x14ac:dyDescent="0.15">
      <c r="A58" s="387"/>
      <c r="B58" s="406"/>
      <c r="G58" s="1312"/>
      <c r="H58" s="1312"/>
      <c r="I58" s="1307"/>
      <c r="J58" s="1307"/>
      <c r="K58" s="1313"/>
      <c r="L58" s="1313"/>
      <c r="M58" s="1313"/>
      <c r="N58" s="1313"/>
      <c r="AM58" s="387"/>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9" t="s">
        <v>612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4"/>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4"/>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4"/>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4"/>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606</v>
      </c>
    </row>
    <row r="72" spans="2:107" x14ac:dyDescent="0.15">
      <c r="B72" s="394"/>
      <c r="G72" s="1312"/>
      <c r="H72" s="1312"/>
      <c r="I72" s="1312"/>
      <c r="J72" s="1312"/>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554</v>
      </c>
      <c r="BQ72" s="1311"/>
      <c r="BR72" s="1311"/>
      <c r="BS72" s="1311"/>
      <c r="BT72" s="1311"/>
      <c r="BU72" s="1311"/>
      <c r="BV72" s="1311"/>
      <c r="BW72" s="1311"/>
      <c r="BX72" s="1311" t="s">
        <v>555</v>
      </c>
      <c r="BY72" s="1311"/>
      <c r="BZ72" s="1311"/>
      <c r="CA72" s="1311"/>
      <c r="CB72" s="1311"/>
      <c r="CC72" s="1311"/>
      <c r="CD72" s="1311"/>
      <c r="CE72" s="1311"/>
      <c r="CF72" s="1311" t="s">
        <v>556</v>
      </c>
      <c r="CG72" s="1311"/>
      <c r="CH72" s="1311"/>
      <c r="CI72" s="1311"/>
      <c r="CJ72" s="1311"/>
      <c r="CK72" s="1311"/>
      <c r="CL72" s="1311"/>
      <c r="CM72" s="1311"/>
      <c r="CN72" s="1311" t="s">
        <v>557</v>
      </c>
      <c r="CO72" s="1311"/>
      <c r="CP72" s="1311"/>
      <c r="CQ72" s="1311"/>
      <c r="CR72" s="1311"/>
      <c r="CS72" s="1311"/>
      <c r="CT72" s="1311"/>
      <c r="CU72" s="1311"/>
      <c r="CV72" s="1311" t="s">
        <v>558</v>
      </c>
      <c r="CW72" s="1311"/>
      <c r="CX72" s="1311"/>
      <c r="CY72" s="1311"/>
      <c r="CZ72" s="1311"/>
      <c r="DA72" s="1311"/>
      <c r="DB72" s="1311"/>
      <c r="DC72" s="1311"/>
    </row>
    <row r="73" spans="2:107" x14ac:dyDescent="0.15">
      <c r="B73" s="394"/>
      <c r="G73" s="1314"/>
      <c r="H73" s="1314"/>
      <c r="I73" s="1314"/>
      <c r="J73" s="1314"/>
      <c r="K73" s="1310"/>
      <c r="L73" s="1310"/>
      <c r="M73" s="1310"/>
      <c r="N73" s="1310"/>
      <c r="AM73" s="403"/>
      <c r="AN73" s="1309" t="s">
        <v>607</v>
      </c>
      <c r="AO73" s="1309"/>
      <c r="AP73" s="1309"/>
      <c r="AQ73" s="1309"/>
      <c r="AR73" s="1309"/>
      <c r="AS73" s="1309"/>
      <c r="AT73" s="1309"/>
      <c r="AU73" s="1309"/>
      <c r="AV73" s="1309"/>
      <c r="AW73" s="1309"/>
      <c r="AX73" s="1309"/>
      <c r="AY73" s="1309"/>
      <c r="AZ73" s="1309"/>
      <c r="BA73" s="1309"/>
      <c r="BB73" s="1309" t="s">
        <v>608</v>
      </c>
      <c r="BC73" s="1309"/>
      <c r="BD73" s="1309"/>
      <c r="BE73" s="1309"/>
      <c r="BF73" s="1309"/>
      <c r="BG73" s="1309"/>
      <c r="BH73" s="1309"/>
      <c r="BI73" s="1309"/>
      <c r="BJ73" s="1309"/>
      <c r="BK73" s="1309"/>
      <c r="BL73" s="1309"/>
      <c r="BM73" s="1309"/>
      <c r="BN73" s="1309"/>
      <c r="BO73" s="1309"/>
      <c r="BP73" s="1306">
        <v>99.2</v>
      </c>
      <c r="BQ73" s="1306"/>
      <c r="BR73" s="1306"/>
      <c r="BS73" s="1306"/>
      <c r="BT73" s="1306"/>
      <c r="BU73" s="1306"/>
      <c r="BV73" s="1306"/>
      <c r="BW73" s="1306"/>
      <c r="BX73" s="1306">
        <v>97.2</v>
      </c>
      <c r="BY73" s="1306"/>
      <c r="BZ73" s="1306"/>
      <c r="CA73" s="1306"/>
      <c r="CB73" s="1306"/>
      <c r="CC73" s="1306"/>
      <c r="CD73" s="1306"/>
      <c r="CE73" s="1306"/>
      <c r="CF73" s="1306">
        <v>90.9</v>
      </c>
      <c r="CG73" s="1306"/>
      <c r="CH73" s="1306"/>
      <c r="CI73" s="1306"/>
      <c r="CJ73" s="1306"/>
      <c r="CK73" s="1306"/>
      <c r="CL73" s="1306"/>
      <c r="CM73" s="1306"/>
      <c r="CN73" s="1306">
        <v>113.5</v>
      </c>
      <c r="CO73" s="1306"/>
      <c r="CP73" s="1306"/>
      <c r="CQ73" s="1306"/>
      <c r="CR73" s="1306"/>
      <c r="CS73" s="1306"/>
      <c r="CT73" s="1306"/>
      <c r="CU73" s="1306"/>
      <c r="CV73" s="1306">
        <v>127.1</v>
      </c>
      <c r="CW73" s="1306"/>
      <c r="CX73" s="1306"/>
      <c r="CY73" s="1306"/>
      <c r="CZ73" s="1306"/>
      <c r="DA73" s="1306"/>
      <c r="DB73" s="1306"/>
      <c r="DC73" s="1306"/>
    </row>
    <row r="74" spans="2:107" x14ac:dyDescent="0.15">
      <c r="B74" s="394"/>
      <c r="G74" s="1314"/>
      <c r="H74" s="1314"/>
      <c r="I74" s="1314"/>
      <c r="J74" s="1314"/>
      <c r="K74" s="1310"/>
      <c r="L74" s="1310"/>
      <c r="M74" s="1310"/>
      <c r="N74" s="1310"/>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14"/>
      <c r="H75" s="1314"/>
      <c r="I75" s="1312"/>
      <c r="J75" s="1312"/>
      <c r="K75" s="1313"/>
      <c r="L75" s="1313"/>
      <c r="M75" s="1313"/>
      <c r="N75" s="1313"/>
      <c r="AM75" s="403"/>
      <c r="AN75" s="1309"/>
      <c r="AO75" s="1309"/>
      <c r="AP75" s="1309"/>
      <c r="AQ75" s="1309"/>
      <c r="AR75" s="1309"/>
      <c r="AS75" s="1309"/>
      <c r="AT75" s="1309"/>
      <c r="AU75" s="1309"/>
      <c r="AV75" s="1309"/>
      <c r="AW75" s="1309"/>
      <c r="AX75" s="1309"/>
      <c r="AY75" s="1309"/>
      <c r="AZ75" s="1309"/>
      <c r="BA75" s="1309"/>
      <c r="BB75" s="1309" t="s">
        <v>613</v>
      </c>
      <c r="BC75" s="1309"/>
      <c r="BD75" s="1309"/>
      <c r="BE75" s="1309"/>
      <c r="BF75" s="1309"/>
      <c r="BG75" s="1309"/>
      <c r="BH75" s="1309"/>
      <c r="BI75" s="1309"/>
      <c r="BJ75" s="1309"/>
      <c r="BK75" s="1309"/>
      <c r="BL75" s="1309"/>
      <c r="BM75" s="1309"/>
      <c r="BN75" s="1309"/>
      <c r="BO75" s="1309"/>
      <c r="BP75" s="1306">
        <v>13.4</v>
      </c>
      <c r="BQ75" s="1306"/>
      <c r="BR75" s="1306"/>
      <c r="BS75" s="1306"/>
      <c r="BT75" s="1306"/>
      <c r="BU75" s="1306"/>
      <c r="BV75" s="1306"/>
      <c r="BW75" s="1306"/>
      <c r="BX75" s="1306">
        <v>12</v>
      </c>
      <c r="BY75" s="1306"/>
      <c r="BZ75" s="1306"/>
      <c r="CA75" s="1306"/>
      <c r="CB75" s="1306"/>
      <c r="CC75" s="1306"/>
      <c r="CD75" s="1306"/>
      <c r="CE75" s="1306"/>
      <c r="CF75" s="1306">
        <v>10.7</v>
      </c>
      <c r="CG75" s="1306"/>
      <c r="CH75" s="1306"/>
      <c r="CI75" s="1306"/>
      <c r="CJ75" s="1306"/>
      <c r="CK75" s="1306"/>
      <c r="CL75" s="1306"/>
      <c r="CM75" s="1306"/>
      <c r="CN75" s="1306">
        <v>11.1</v>
      </c>
      <c r="CO75" s="1306"/>
      <c r="CP75" s="1306"/>
      <c r="CQ75" s="1306"/>
      <c r="CR75" s="1306"/>
      <c r="CS75" s="1306"/>
      <c r="CT75" s="1306"/>
      <c r="CU75" s="1306"/>
      <c r="CV75" s="1306">
        <v>11.4</v>
      </c>
      <c r="CW75" s="1306"/>
      <c r="CX75" s="1306"/>
      <c r="CY75" s="1306"/>
      <c r="CZ75" s="1306"/>
      <c r="DA75" s="1306"/>
      <c r="DB75" s="1306"/>
      <c r="DC75" s="1306"/>
    </row>
    <row r="76" spans="2:107" x14ac:dyDescent="0.15">
      <c r="B76" s="394"/>
      <c r="G76" s="1314"/>
      <c r="H76" s="1314"/>
      <c r="I76" s="1312"/>
      <c r="J76" s="1312"/>
      <c r="K76" s="1313"/>
      <c r="L76" s="1313"/>
      <c r="M76" s="1313"/>
      <c r="N76" s="1313"/>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2"/>
      <c r="H77" s="1312"/>
      <c r="I77" s="1312"/>
      <c r="J77" s="1312"/>
      <c r="K77" s="1310"/>
      <c r="L77" s="1310"/>
      <c r="M77" s="1310"/>
      <c r="N77" s="1310"/>
      <c r="AN77" s="1311" t="s">
        <v>610</v>
      </c>
      <c r="AO77" s="1311"/>
      <c r="AP77" s="1311"/>
      <c r="AQ77" s="1311"/>
      <c r="AR77" s="1311"/>
      <c r="AS77" s="1311"/>
      <c r="AT77" s="1311"/>
      <c r="AU77" s="1311"/>
      <c r="AV77" s="1311"/>
      <c r="AW77" s="1311"/>
      <c r="AX77" s="1311"/>
      <c r="AY77" s="1311"/>
      <c r="AZ77" s="1311"/>
      <c r="BA77" s="1311"/>
      <c r="BB77" s="1309" t="s">
        <v>608</v>
      </c>
      <c r="BC77" s="1309"/>
      <c r="BD77" s="1309"/>
      <c r="BE77" s="1309"/>
      <c r="BF77" s="1309"/>
      <c r="BG77" s="1309"/>
      <c r="BH77" s="1309"/>
      <c r="BI77" s="1309"/>
      <c r="BJ77" s="1309"/>
      <c r="BK77" s="1309"/>
      <c r="BL77" s="1309"/>
      <c r="BM77" s="1309"/>
      <c r="BN77" s="1309"/>
      <c r="BO77" s="1309"/>
      <c r="BP77" s="1306">
        <v>45.9</v>
      </c>
      <c r="BQ77" s="1306"/>
      <c r="BR77" s="1306"/>
      <c r="BS77" s="1306"/>
      <c r="BT77" s="1306"/>
      <c r="BU77" s="1306"/>
      <c r="BV77" s="1306"/>
      <c r="BW77" s="1306"/>
      <c r="BX77" s="1306">
        <v>39</v>
      </c>
      <c r="BY77" s="1306"/>
      <c r="BZ77" s="1306"/>
      <c r="CA77" s="1306"/>
      <c r="CB77" s="1306"/>
      <c r="CC77" s="1306"/>
      <c r="CD77" s="1306"/>
      <c r="CE77" s="1306"/>
      <c r="CF77" s="1306">
        <v>32.5</v>
      </c>
      <c r="CG77" s="1306"/>
      <c r="CH77" s="1306"/>
      <c r="CI77" s="1306"/>
      <c r="CJ77" s="1306"/>
      <c r="CK77" s="1306"/>
      <c r="CL77" s="1306"/>
      <c r="CM77" s="1306"/>
      <c r="CN77" s="1306">
        <v>30.2</v>
      </c>
      <c r="CO77" s="1306"/>
      <c r="CP77" s="1306"/>
      <c r="CQ77" s="1306"/>
      <c r="CR77" s="1306"/>
      <c r="CS77" s="1306"/>
      <c r="CT77" s="1306"/>
      <c r="CU77" s="1306"/>
      <c r="CV77" s="1306">
        <v>25.4</v>
      </c>
      <c r="CW77" s="1306"/>
      <c r="CX77" s="1306"/>
      <c r="CY77" s="1306"/>
      <c r="CZ77" s="1306"/>
      <c r="DA77" s="1306"/>
      <c r="DB77" s="1306"/>
      <c r="DC77" s="1306"/>
    </row>
    <row r="78" spans="2:107" x14ac:dyDescent="0.15">
      <c r="B78" s="394"/>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613</v>
      </c>
      <c r="BC79" s="1309"/>
      <c r="BD79" s="1309"/>
      <c r="BE79" s="1309"/>
      <c r="BF79" s="1309"/>
      <c r="BG79" s="1309"/>
      <c r="BH79" s="1309"/>
      <c r="BI79" s="1309"/>
      <c r="BJ79" s="1309"/>
      <c r="BK79" s="1309"/>
      <c r="BL79" s="1309"/>
      <c r="BM79" s="1309"/>
      <c r="BN79" s="1309"/>
      <c r="BO79" s="1309"/>
      <c r="BP79" s="1306">
        <v>8.8000000000000007</v>
      </c>
      <c r="BQ79" s="1306"/>
      <c r="BR79" s="1306"/>
      <c r="BS79" s="1306"/>
      <c r="BT79" s="1306"/>
      <c r="BU79" s="1306"/>
      <c r="BV79" s="1306"/>
      <c r="BW79" s="1306"/>
      <c r="BX79" s="1306">
        <v>9</v>
      </c>
      <c r="BY79" s="1306"/>
      <c r="BZ79" s="1306"/>
      <c r="CA79" s="1306"/>
      <c r="CB79" s="1306"/>
      <c r="CC79" s="1306"/>
      <c r="CD79" s="1306"/>
      <c r="CE79" s="1306"/>
      <c r="CF79" s="1306">
        <v>8.1999999999999993</v>
      </c>
      <c r="CG79" s="1306"/>
      <c r="CH79" s="1306"/>
      <c r="CI79" s="1306"/>
      <c r="CJ79" s="1306"/>
      <c r="CK79" s="1306"/>
      <c r="CL79" s="1306"/>
      <c r="CM79" s="1306"/>
      <c r="CN79" s="1306">
        <v>8</v>
      </c>
      <c r="CO79" s="1306"/>
      <c r="CP79" s="1306"/>
      <c r="CQ79" s="1306"/>
      <c r="CR79" s="1306"/>
      <c r="CS79" s="1306"/>
      <c r="CT79" s="1306"/>
      <c r="CU79" s="1306"/>
      <c r="CV79" s="1306">
        <v>7.8</v>
      </c>
      <c r="CW79" s="1306"/>
      <c r="CX79" s="1306"/>
      <c r="CY79" s="1306"/>
      <c r="CZ79" s="1306"/>
      <c r="DA79" s="1306"/>
      <c r="DB79" s="1306"/>
      <c r="DC79" s="1306"/>
    </row>
    <row r="80" spans="2:107" x14ac:dyDescent="0.15">
      <c r="B80" s="394"/>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256axXIFi69Z2jSHDLqZ7e0FJg3c8XSWMYAVj2wNPKi2GENwbhjPkOjyY+vpdIDK7rsP4RMWm4NJExm8itwsw==" saltValue="h1OAE6ENMxlphLRwz7C/X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FF4A8-8C42-49D8-9B63-B24C24BE9E45}">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Iag0WImK45UBDEEmZXO58ubKqSMCMFvLU62b+8tfI6/mKuxzsJG5vLIUngMOA0IBEazauwfHlgfLEXFe5PgVw==" saltValue="GsQ8Vb2z8Jwljx2LlvW8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D0451-27DD-4F03-B308-32A242FFE189}">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ZhJv1k7J2FgI2SlqfXiFEH8LXvg9nhTWcNdH3qFce+QqHGuiGr+OC0KUw/Ws5FSEIAWGisV3Ha5B2JRPk232Q==" saltValue="nE+VOJ2IpmKxVg5FsbSp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53</v>
      </c>
      <c r="E2" s="154"/>
      <c r="F2" s="155" t="s">
        <v>551</v>
      </c>
      <c r="G2" s="156"/>
      <c r="H2" s="157"/>
    </row>
    <row r="3" spans="1:8" x14ac:dyDescent="0.15">
      <c r="A3" s="153" t="s">
        <v>544</v>
      </c>
      <c r="B3" s="158"/>
      <c r="C3" s="159"/>
      <c r="D3" s="160">
        <v>145026</v>
      </c>
      <c r="E3" s="161"/>
      <c r="F3" s="162">
        <v>66255</v>
      </c>
      <c r="G3" s="163"/>
      <c r="H3" s="164"/>
    </row>
    <row r="4" spans="1:8" x14ac:dyDescent="0.15">
      <c r="A4" s="165"/>
      <c r="B4" s="166"/>
      <c r="C4" s="167"/>
      <c r="D4" s="168">
        <v>82805</v>
      </c>
      <c r="E4" s="169"/>
      <c r="F4" s="170">
        <v>31822</v>
      </c>
      <c r="G4" s="171"/>
      <c r="H4" s="172"/>
    </row>
    <row r="5" spans="1:8" x14ac:dyDescent="0.15">
      <c r="A5" s="153" t="s">
        <v>546</v>
      </c>
      <c r="B5" s="158"/>
      <c r="C5" s="159"/>
      <c r="D5" s="160">
        <v>76435</v>
      </c>
      <c r="E5" s="161"/>
      <c r="F5" s="162">
        <v>92247</v>
      </c>
      <c r="G5" s="163"/>
      <c r="H5" s="164"/>
    </row>
    <row r="6" spans="1:8" x14ac:dyDescent="0.15">
      <c r="A6" s="165"/>
      <c r="B6" s="166"/>
      <c r="C6" s="167"/>
      <c r="D6" s="168">
        <v>53778</v>
      </c>
      <c r="E6" s="169"/>
      <c r="F6" s="170">
        <v>37204</v>
      </c>
      <c r="G6" s="171"/>
      <c r="H6" s="172"/>
    </row>
    <row r="7" spans="1:8" x14ac:dyDescent="0.15">
      <c r="A7" s="153" t="s">
        <v>547</v>
      </c>
      <c r="B7" s="158"/>
      <c r="C7" s="159"/>
      <c r="D7" s="160">
        <v>61997</v>
      </c>
      <c r="E7" s="161"/>
      <c r="F7" s="162">
        <v>67319</v>
      </c>
      <c r="G7" s="163"/>
      <c r="H7" s="164"/>
    </row>
    <row r="8" spans="1:8" x14ac:dyDescent="0.15">
      <c r="A8" s="165"/>
      <c r="B8" s="166"/>
      <c r="C8" s="167"/>
      <c r="D8" s="168">
        <v>39405</v>
      </c>
      <c r="E8" s="169"/>
      <c r="F8" s="170">
        <v>38101</v>
      </c>
      <c r="G8" s="171"/>
      <c r="H8" s="172"/>
    </row>
    <row r="9" spans="1:8" x14ac:dyDescent="0.15">
      <c r="A9" s="153" t="s">
        <v>548</v>
      </c>
      <c r="B9" s="158"/>
      <c r="C9" s="159"/>
      <c r="D9" s="160">
        <v>68179</v>
      </c>
      <c r="E9" s="161"/>
      <c r="F9" s="162">
        <v>70615</v>
      </c>
      <c r="G9" s="163"/>
      <c r="H9" s="164"/>
    </row>
    <row r="10" spans="1:8" x14ac:dyDescent="0.15">
      <c r="A10" s="165"/>
      <c r="B10" s="166"/>
      <c r="C10" s="167"/>
      <c r="D10" s="168">
        <v>45382</v>
      </c>
      <c r="E10" s="169"/>
      <c r="F10" s="170">
        <v>37382</v>
      </c>
      <c r="G10" s="171"/>
      <c r="H10" s="172"/>
    </row>
    <row r="11" spans="1:8" x14ac:dyDescent="0.15">
      <c r="A11" s="153" t="s">
        <v>549</v>
      </c>
      <c r="B11" s="158"/>
      <c r="C11" s="159"/>
      <c r="D11" s="160">
        <v>73852</v>
      </c>
      <c r="E11" s="161"/>
      <c r="F11" s="162">
        <v>69185</v>
      </c>
      <c r="G11" s="163"/>
      <c r="H11" s="164"/>
    </row>
    <row r="12" spans="1:8" x14ac:dyDescent="0.15">
      <c r="A12" s="165"/>
      <c r="B12" s="166"/>
      <c r="C12" s="173"/>
      <c r="D12" s="168">
        <v>42968</v>
      </c>
      <c r="E12" s="169"/>
      <c r="F12" s="170">
        <v>38519</v>
      </c>
      <c r="G12" s="171"/>
      <c r="H12" s="172"/>
    </row>
    <row r="13" spans="1:8" x14ac:dyDescent="0.15">
      <c r="A13" s="153"/>
      <c r="B13" s="158"/>
      <c r="C13" s="174"/>
      <c r="D13" s="175">
        <v>85098</v>
      </c>
      <c r="E13" s="176"/>
      <c r="F13" s="177">
        <v>73124</v>
      </c>
      <c r="G13" s="178"/>
      <c r="H13" s="164"/>
    </row>
    <row r="14" spans="1:8" x14ac:dyDescent="0.15">
      <c r="A14" s="165"/>
      <c r="B14" s="166"/>
      <c r="C14" s="167"/>
      <c r="D14" s="168">
        <v>52868</v>
      </c>
      <c r="E14" s="169"/>
      <c r="F14" s="170">
        <v>36606</v>
      </c>
      <c r="G14" s="171"/>
      <c r="H14" s="172"/>
    </row>
    <row r="17" spans="1:11" x14ac:dyDescent="0.15">
      <c r="A17" s="149" t="s">
        <v>54</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55</v>
      </c>
      <c r="B19" s="179">
        <f>ROUND(VALUE(SUBSTITUTE(実質収支比率等に係る経年分析!F$48,"▲","-")),2)</f>
        <v>5.07</v>
      </c>
      <c r="C19" s="179">
        <f>ROUND(VALUE(SUBSTITUTE(実質収支比率等に係る経年分析!G$48,"▲","-")),2)</f>
        <v>5.53</v>
      </c>
      <c r="D19" s="179">
        <f>ROUND(VALUE(SUBSTITUTE(実質収支比率等に係る経年分析!H$48,"▲","-")),2)</f>
        <v>3.94</v>
      </c>
      <c r="E19" s="179">
        <f>ROUND(VALUE(SUBSTITUTE(実質収支比率等に係る経年分析!I$48,"▲","-")),2)</f>
        <v>2.7</v>
      </c>
      <c r="F19" s="179">
        <f>ROUND(VALUE(SUBSTITUTE(実質収支比率等に係る経年分析!J$48,"▲","-")),2)</f>
        <v>3.76</v>
      </c>
    </row>
    <row r="20" spans="1:11" x14ac:dyDescent="0.15">
      <c r="A20" s="179" t="s">
        <v>56</v>
      </c>
      <c r="B20" s="179">
        <f>ROUND(VALUE(SUBSTITUTE(実質収支比率等に係る経年分析!F$47,"▲","-")),2)</f>
        <v>8.99</v>
      </c>
      <c r="C20" s="179">
        <f>ROUND(VALUE(SUBSTITUTE(実質収支比率等に係る経年分析!G$47,"▲","-")),2)</f>
        <v>9.5299999999999994</v>
      </c>
      <c r="D20" s="179">
        <f>ROUND(VALUE(SUBSTITUTE(実質収支比率等に係る経年分析!H$47,"▲","-")),2)</f>
        <v>10.62</v>
      </c>
      <c r="E20" s="179">
        <f>ROUND(VALUE(SUBSTITUTE(実質収支比率等に係る経年分析!I$47,"▲","-")),2)</f>
        <v>6.92</v>
      </c>
      <c r="F20" s="179">
        <f>ROUND(VALUE(SUBSTITUTE(実質収支比率等に係る経年分析!J$47,"▲","-")),2)</f>
        <v>7.94</v>
      </c>
    </row>
    <row r="21" spans="1:11" x14ac:dyDescent="0.15">
      <c r="A21" s="179" t="s">
        <v>57</v>
      </c>
      <c r="B21" s="179">
        <f>IF(ISNUMBER(VALUE(SUBSTITUTE(実質収支比率等に係る経年分析!F$49,"▲","-"))),ROUND(VALUE(SUBSTITUTE(実質収支比率等に係る経年分析!F$49,"▲","-")),2),NA())</f>
        <v>1.97</v>
      </c>
      <c r="C21" s="179">
        <f>IF(ISNUMBER(VALUE(SUBSTITUTE(実質収支比率等に係る経年分析!G$49,"▲","-"))),ROUND(VALUE(SUBSTITUTE(実質収支比率等に係る経年分析!G$49,"▲","-")),2),NA())</f>
        <v>1.32</v>
      </c>
      <c r="D21" s="179">
        <f>IF(ISNUMBER(VALUE(SUBSTITUTE(実質収支比率等に係る経年分析!H$49,"▲","-"))),ROUND(VALUE(SUBSTITUTE(実質収支比率等に係る経年分析!H$49,"▲","-")),2),NA())</f>
        <v>-0.69</v>
      </c>
      <c r="E21" s="179">
        <f>IF(ISNUMBER(VALUE(SUBSTITUTE(実質収支比率等に係る経年分析!I$49,"▲","-"))),ROUND(VALUE(SUBSTITUTE(実質収支比率等に係る経年分析!I$49,"▲","-")),2),NA())</f>
        <v>-5.28</v>
      </c>
      <c r="F21" s="179">
        <f>IF(ISNUMBER(VALUE(SUBSTITUTE(実質収支比率等に係る経年分析!J$49,"▲","-"))),ROUND(VALUE(SUBSTITUTE(実質収支比率等に係る経年分析!J$49,"▲","-")),2),NA())</f>
        <v>2.0499999999999998</v>
      </c>
    </row>
    <row r="24" spans="1:11" x14ac:dyDescent="0.15">
      <c r="A24" s="149" t="s">
        <v>58</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59</v>
      </c>
      <c r="C26" s="180" t="s">
        <v>60</v>
      </c>
      <c r="D26" s="180" t="s">
        <v>59</v>
      </c>
      <c r="E26" s="180" t="s">
        <v>60</v>
      </c>
      <c r="F26" s="180" t="s">
        <v>59</v>
      </c>
      <c r="G26" s="180" t="s">
        <v>60</v>
      </c>
      <c r="H26" s="180" t="s">
        <v>59</v>
      </c>
      <c r="I26" s="180" t="s">
        <v>60</v>
      </c>
      <c r="J26" s="180" t="s">
        <v>59</v>
      </c>
      <c r="K26" s="180" t="s">
        <v>60</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0.55000000000000004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0.75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0.86</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宅地造成事業特別会計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0.23</v>
      </c>
    </row>
    <row r="30" spans="1:11" x14ac:dyDescent="0.15">
      <c r="A30" s="180" t="str">
        <f>IF(連結実質赤字比率に係る赤字・黒字の構成分析!C$40="",NA(),連結実質赤字比率に係る赤字・黒字の構成分析!C$40)</f>
        <v>介護保険事業特別会計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0.28999999999999998</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0.37</v>
      </c>
    </row>
    <row r="32" spans="1:11" x14ac:dyDescent="0.15">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0.28000000000000003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0.96</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5.0599999999999996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5.53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3.93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2.69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3.75</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5.62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5.46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5.41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5.58</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2.27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7.0000000000000007E-2</v>
      </c>
      <c r="J36" s="180">
        <f>IF(ROUND(VALUE(SUBSTITUTE(連結実質赤字比率に係る赤字・黒字の構成分析!J$34,"▲", "-")), 2) &lt; 0, ABS(ROUND(VALUE(SUBSTITUTE(連結実質赤字比率に係る赤字・黒字の構成分析!J$34,"▲", "-")), 2)), NA())</f>
        <v>1.43</v>
      </c>
      <c r="K36" s="180" t="e">
        <f>IF(ROUND(VALUE(SUBSTITUTE(連結実質赤字比率に係る赤字・黒字の構成分析!J$34,"▲", "-")), 2) &gt;= 0, ABS(ROUND(VALUE(SUBSTITUTE(連結実質赤字比率に係る赤字・黒字の構成分析!J$34,"▲", "-")), 2)), NA())</f>
        <v>#N/A</v>
      </c>
    </row>
    <row r="39" spans="1:16" x14ac:dyDescent="0.15">
      <c r="A39" s="149" t="s">
        <v>61</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62</v>
      </c>
      <c r="C41" s="181"/>
      <c r="D41" s="181" t="s">
        <v>63</v>
      </c>
      <c r="E41" s="181" t="s">
        <v>62</v>
      </c>
      <c r="F41" s="181"/>
      <c r="G41" s="181" t="s">
        <v>63</v>
      </c>
      <c r="H41" s="181" t="s">
        <v>62</v>
      </c>
      <c r="I41" s="181"/>
      <c r="J41" s="181" t="s">
        <v>63</v>
      </c>
      <c r="K41" s="181" t="s">
        <v>62</v>
      </c>
      <c r="L41" s="181"/>
      <c r="M41" s="181" t="s">
        <v>63</v>
      </c>
      <c r="N41" s="181" t="s">
        <v>62</v>
      </c>
      <c r="O41" s="181"/>
      <c r="P41" s="181" t="s">
        <v>63</v>
      </c>
    </row>
    <row r="42" spans="1:16" x14ac:dyDescent="0.15">
      <c r="A42" s="181" t="s">
        <v>64</v>
      </c>
      <c r="B42" s="181"/>
      <c r="C42" s="181"/>
      <c r="D42" s="181">
        <f>'実質公債費比率（分子）の構造'!K$52</f>
        <v>4515</v>
      </c>
      <c r="E42" s="181"/>
      <c r="F42" s="181"/>
      <c r="G42" s="181">
        <f>'実質公債費比率（分子）の構造'!L$52</f>
        <v>4492</v>
      </c>
      <c r="H42" s="181"/>
      <c r="I42" s="181"/>
      <c r="J42" s="181">
        <f>'実質公債費比率（分子）の構造'!M$52</f>
        <v>4362</v>
      </c>
      <c r="K42" s="181"/>
      <c r="L42" s="181"/>
      <c r="M42" s="181">
        <f>'実質公債費比率（分子）の構造'!N$52</f>
        <v>4431</v>
      </c>
      <c r="N42" s="181"/>
      <c r="O42" s="181"/>
      <c r="P42" s="181">
        <f>'実質公債費比率（分子）の構造'!O$52</f>
        <v>4509</v>
      </c>
    </row>
    <row r="43" spans="1:16" x14ac:dyDescent="0.15">
      <c r="A43" s="181" t="s">
        <v>65</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66</v>
      </c>
      <c r="B44" s="181">
        <f>'実質公債費比率（分子）の構造'!K$50</f>
        <v>90</v>
      </c>
      <c r="C44" s="181"/>
      <c r="D44" s="181"/>
      <c r="E44" s="181">
        <f>'実質公債費比率（分子）の構造'!L$50</f>
        <v>49</v>
      </c>
      <c r="F44" s="181"/>
      <c r="G44" s="181"/>
      <c r="H44" s="181">
        <f>'実質公債費比率（分子）の構造'!M$50</f>
        <v>50</v>
      </c>
      <c r="I44" s="181"/>
      <c r="J44" s="181"/>
      <c r="K44" s="181">
        <f>'実質公債費比率（分子）の構造'!N$50</f>
        <v>28</v>
      </c>
      <c r="L44" s="181"/>
      <c r="M44" s="181"/>
      <c r="N44" s="181">
        <f>'実質公債費比率（分子）の構造'!O$50</f>
        <v>28</v>
      </c>
      <c r="O44" s="181"/>
      <c r="P44" s="181"/>
    </row>
    <row r="45" spans="1:16" x14ac:dyDescent="0.15">
      <c r="A45" s="181" t="s">
        <v>67</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68</v>
      </c>
      <c r="B46" s="181">
        <f>'実質公債費比率（分子）の構造'!K$48</f>
        <v>1647</v>
      </c>
      <c r="C46" s="181"/>
      <c r="D46" s="181"/>
      <c r="E46" s="181">
        <f>'実質公債費比率（分子）の構造'!L$48</f>
        <v>1640</v>
      </c>
      <c r="F46" s="181"/>
      <c r="G46" s="181"/>
      <c r="H46" s="181">
        <f>'実質公債費比率（分子）の構造'!M$48</f>
        <v>1476</v>
      </c>
      <c r="I46" s="181"/>
      <c r="J46" s="181"/>
      <c r="K46" s="181">
        <f>'実質公債費比率（分子）の構造'!N$48</f>
        <v>1797</v>
      </c>
      <c r="L46" s="181"/>
      <c r="M46" s="181"/>
      <c r="N46" s="181">
        <f>'実質公債費比率（分子）の構造'!O$48</f>
        <v>1696</v>
      </c>
      <c r="O46" s="181"/>
      <c r="P46" s="181"/>
    </row>
    <row r="47" spans="1:16" x14ac:dyDescent="0.15">
      <c r="A47" s="181" t="s">
        <v>69</v>
      </c>
      <c r="B47" s="181">
        <f>'実質公債費比率（分子）の構造'!K$47</f>
        <v>10</v>
      </c>
      <c r="C47" s="181"/>
      <c r="D47" s="181"/>
      <c r="E47" s="181">
        <f>'実質公債費比率（分子）の構造'!L$47</f>
        <v>10</v>
      </c>
      <c r="F47" s="181"/>
      <c r="G47" s="181"/>
      <c r="H47" s="181">
        <f>'実質公債費比率（分子）の構造'!M$47</f>
        <v>10</v>
      </c>
      <c r="I47" s="181"/>
      <c r="J47" s="181"/>
      <c r="K47" s="181">
        <f>'実質公債費比率（分子）の構造'!N$47</f>
        <v>10</v>
      </c>
      <c r="L47" s="181"/>
      <c r="M47" s="181"/>
      <c r="N47" s="181">
        <f>'実質公債費比率（分子）の構造'!O$47</f>
        <v>10</v>
      </c>
      <c r="O47" s="181"/>
      <c r="P47" s="181"/>
    </row>
    <row r="48" spans="1:16" x14ac:dyDescent="0.15">
      <c r="A48" s="181" t="s">
        <v>70</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71</v>
      </c>
      <c r="B49" s="181">
        <f>'実質公債費比率（分子）の構造'!K$45</f>
        <v>4663</v>
      </c>
      <c r="C49" s="181"/>
      <c r="D49" s="181"/>
      <c r="E49" s="181">
        <f>'実質公債費比率（分子）の構造'!L$45</f>
        <v>4636</v>
      </c>
      <c r="F49" s="181"/>
      <c r="G49" s="181"/>
      <c r="H49" s="181">
        <f>'実質公債費比率（分子）の構造'!M$45</f>
        <v>4398</v>
      </c>
      <c r="I49" s="181"/>
      <c r="J49" s="181"/>
      <c r="K49" s="181">
        <f>'実質公債費比率（分子）の構造'!N$45</f>
        <v>4580</v>
      </c>
      <c r="L49" s="181"/>
      <c r="M49" s="181"/>
      <c r="N49" s="181">
        <f>'実質公債費比率（分子）の構造'!O$45</f>
        <v>4694</v>
      </c>
      <c r="O49" s="181"/>
      <c r="P49" s="181"/>
    </row>
    <row r="50" spans="1:16" x14ac:dyDescent="0.15">
      <c r="A50" s="181" t="s">
        <v>72</v>
      </c>
      <c r="B50" s="181" t="e">
        <f>NA()</f>
        <v>#N/A</v>
      </c>
      <c r="C50" s="181">
        <f>IF(ISNUMBER('実質公債費比率（分子）の構造'!K$53),'実質公債費比率（分子）の構造'!K$53,NA())</f>
        <v>1895</v>
      </c>
      <c r="D50" s="181" t="e">
        <f>NA()</f>
        <v>#N/A</v>
      </c>
      <c r="E50" s="181" t="e">
        <f>NA()</f>
        <v>#N/A</v>
      </c>
      <c r="F50" s="181">
        <f>IF(ISNUMBER('実質公債費比率（分子）の構造'!L$53),'実質公債費比率（分子）の構造'!L$53,NA())</f>
        <v>1843</v>
      </c>
      <c r="G50" s="181" t="e">
        <f>NA()</f>
        <v>#N/A</v>
      </c>
      <c r="H50" s="181" t="e">
        <f>NA()</f>
        <v>#N/A</v>
      </c>
      <c r="I50" s="181">
        <f>IF(ISNUMBER('実質公債費比率（分子）の構造'!M$53),'実質公債費比率（分子）の構造'!M$53,NA())</f>
        <v>1572</v>
      </c>
      <c r="J50" s="181" t="e">
        <f>NA()</f>
        <v>#N/A</v>
      </c>
      <c r="K50" s="181" t="e">
        <f>NA()</f>
        <v>#N/A</v>
      </c>
      <c r="L50" s="181">
        <f>IF(ISNUMBER('実質公債費比率（分子）の構造'!N$53),'実質公債費比率（分子）の構造'!N$53,NA())</f>
        <v>1984</v>
      </c>
      <c r="M50" s="181" t="e">
        <f>NA()</f>
        <v>#N/A</v>
      </c>
      <c r="N50" s="181" t="e">
        <f>NA()</f>
        <v>#N/A</v>
      </c>
      <c r="O50" s="181">
        <f>IF(ISNUMBER('実質公債費比率（分子）の構造'!O$53),'実質公債費比率（分子）の構造'!O$53,NA())</f>
        <v>1919</v>
      </c>
      <c r="P50" s="181" t="e">
        <f>NA()</f>
        <v>#N/A</v>
      </c>
    </row>
    <row r="53" spans="1:16" x14ac:dyDescent="0.15">
      <c r="A53" s="149" t="s">
        <v>73</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74</v>
      </c>
      <c r="C55" s="180"/>
      <c r="D55" s="180" t="s">
        <v>75</v>
      </c>
      <c r="E55" s="180" t="s">
        <v>74</v>
      </c>
      <c r="F55" s="180"/>
      <c r="G55" s="180" t="s">
        <v>75</v>
      </c>
      <c r="H55" s="180" t="s">
        <v>74</v>
      </c>
      <c r="I55" s="180"/>
      <c r="J55" s="180" t="s">
        <v>75</v>
      </c>
      <c r="K55" s="180" t="s">
        <v>74</v>
      </c>
      <c r="L55" s="180"/>
      <c r="M55" s="180" t="s">
        <v>75</v>
      </c>
      <c r="N55" s="180" t="s">
        <v>74</v>
      </c>
      <c r="O55" s="180"/>
      <c r="P55" s="180" t="s">
        <v>75</v>
      </c>
    </row>
    <row r="56" spans="1:16" x14ac:dyDescent="0.15">
      <c r="A56" s="180" t="s">
        <v>43</v>
      </c>
      <c r="B56" s="180"/>
      <c r="C56" s="180"/>
      <c r="D56" s="180">
        <f>'将来負担比率（分子）の構造'!I$52</f>
        <v>48006</v>
      </c>
      <c r="E56" s="180"/>
      <c r="F56" s="180"/>
      <c r="G56" s="180">
        <f>'将来負担比率（分子）の構造'!J$52</f>
        <v>46685</v>
      </c>
      <c r="H56" s="180"/>
      <c r="I56" s="180"/>
      <c r="J56" s="180">
        <f>'将来負担比率（分子）の構造'!K$52</f>
        <v>44838</v>
      </c>
      <c r="K56" s="180"/>
      <c r="L56" s="180"/>
      <c r="M56" s="180">
        <f>'将来負担比率（分子）の構造'!L$52</f>
        <v>45101</v>
      </c>
      <c r="N56" s="180"/>
      <c r="O56" s="180"/>
      <c r="P56" s="180">
        <f>'将来負担比率（分子）の構造'!M$52</f>
        <v>44908</v>
      </c>
    </row>
    <row r="57" spans="1:16" x14ac:dyDescent="0.15">
      <c r="A57" s="180" t="s">
        <v>42</v>
      </c>
      <c r="B57" s="180"/>
      <c r="C57" s="180"/>
      <c r="D57" s="180">
        <f>'将来負担比率（分子）の構造'!I$51</f>
        <v>727</v>
      </c>
      <c r="E57" s="180"/>
      <c r="F57" s="180"/>
      <c r="G57" s="180">
        <f>'将来負担比率（分子）の構造'!J$51</f>
        <v>558</v>
      </c>
      <c r="H57" s="180"/>
      <c r="I57" s="180"/>
      <c r="J57" s="180">
        <f>'将来負担比率（分子）の構造'!K$51</f>
        <v>558</v>
      </c>
      <c r="K57" s="180"/>
      <c r="L57" s="180"/>
      <c r="M57" s="180">
        <f>'将来負担比率（分子）の構造'!L$51</f>
        <v>710</v>
      </c>
      <c r="N57" s="180"/>
      <c r="O57" s="180"/>
      <c r="P57" s="180">
        <f>'将来負担比率（分子）の構造'!M$51</f>
        <v>631</v>
      </c>
    </row>
    <row r="58" spans="1:16" x14ac:dyDescent="0.15">
      <c r="A58" s="180" t="s">
        <v>41</v>
      </c>
      <c r="B58" s="180"/>
      <c r="C58" s="180"/>
      <c r="D58" s="180">
        <f>'将来負担比率（分子）の構造'!I$50</f>
        <v>5745</v>
      </c>
      <c r="E58" s="180"/>
      <c r="F58" s="180"/>
      <c r="G58" s="180">
        <f>'将来負担比率（分子）の構造'!J$50</f>
        <v>6516</v>
      </c>
      <c r="H58" s="180"/>
      <c r="I58" s="180"/>
      <c r="J58" s="180">
        <f>'将来負担比率（分子）の構造'!K$50</f>
        <v>7368</v>
      </c>
      <c r="K58" s="180"/>
      <c r="L58" s="180"/>
      <c r="M58" s="180">
        <f>'将来負担比率（分子）の構造'!L$50</f>
        <v>6416</v>
      </c>
      <c r="N58" s="180"/>
      <c r="O58" s="180"/>
      <c r="P58" s="180">
        <f>'将来負担比率（分子）の構造'!M$50</f>
        <v>6459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4400</v>
      </c>
      <c r="C62" s="180"/>
      <c r="D62" s="180"/>
      <c r="E62" s="180">
        <f>'将来負担比率（分子）の構造'!J$45</f>
        <v>4805</v>
      </c>
      <c r="F62" s="180"/>
      <c r="G62" s="180"/>
      <c r="H62" s="180">
        <f>'将来負担比率（分子）の構造'!K$45</f>
        <v>4341</v>
      </c>
      <c r="I62" s="180"/>
      <c r="J62" s="180"/>
      <c r="K62" s="180">
        <f>'将来負担比率（分子）の構造'!L$45</f>
        <v>4360</v>
      </c>
      <c r="L62" s="180"/>
      <c r="M62" s="180"/>
      <c r="N62" s="180">
        <f>'将来負担比率（分子）の構造'!M$45</f>
        <v>4109</v>
      </c>
      <c r="O62" s="180"/>
      <c r="P62" s="180"/>
    </row>
    <row r="63" spans="1:16" x14ac:dyDescent="0.15">
      <c r="A63" s="180" t="s">
        <v>34</v>
      </c>
      <c r="B63" s="180">
        <f>'将来負担比率（分子）の構造'!I$44</f>
        <v>5</v>
      </c>
      <c r="C63" s="180"/>
      <c r="D63" s="180"/>
      <c r="E63" s="180">
        <f>'将来負担比率（分子）の構造'!J$44</f>
        <v>5</v>
      </c>
      <c r="F63" s="180"/>
      <c r="G63" s="180"/>
      <c r="H63" s="180">
        <f>'将来負担比率（分子）の構造'!K$44</f>
        <v>4</v>
      </c>
      <c r="I63" s="180"/>
      <c r="J63" s="180"/>
      <c r="K63" s="180">
        <f>'将来負担比率（分子）の構造'!L$44</f>
        <v>3</v>
      </c>
      <c r="L63" s="180"/>
      <c r="M63" s="180"/>
      <c r="N63" s="180">
        <f>'将来負担比率（分子）の構造'!M$44</f>
        <v>2</v>
      </c>
      <c r="O63" s="180"/>
      <c r="P63" s="180"/>
    </row>
    <row r="64" spans="1:16" x14ac:dyDescent="0.15">
      <c r="A64" s="180" t="s">
        <v>33</v>
      </c>
      <c r="B64" s="180">
        <f>'将来負担比率（分子）の構造'!I$43</f>
        <v>23061</v>
      </c>
      <c r="C64" s="180"/>
      <c r="D64" s="180"/>
      <c r="E64" s="180">
        <f>'将来負担比率（分子）の構造'!J$43</f>
        <v>22624</v>
      </c>
      <c r="F64" s="180"/>
      <c r="G64" s="180"/>
      <c r="H64" s="180">
        <f>'将来負担比率（分子）の構造'!K$43</f>
        <v>22606</v>
      </c>
      <c r="I64" s="180"/>
      <c r="J64" s="180"/>
      <c r="K64" s="180">
        <f>'将来負担比率（分子）の構造'!L$43</f>
        <v>26019</v>
      </c>
      <c r="L64" s="180"/>
      <c r="M64" s="180"/>
      <c r="N64" s="180">
        <f>'将来負担比率（分子）の構造'!M$43</f>
        <v>28534</v>
      </c>
      <c r="O64" s="180"/>
      <c r="P64" s="180"/>
    </row>
    <row r="65" spans="1:16" x14ac:dyDescent="0.15">
      <c r="A65" s="180" t="s">
        <v>32</v>
      </c>
      <c r="B65" s="180">
        <f>'将来負担比率（分子）の構造'!I$42</f>
        <v>94</v>
      </c>
      <c r="C65" s="180"/>
      <c r="D65" s="180"/>
      <c r="E65" s="180">
        <f>'将来負担比率（分子）の構造'!J$42</f>
        <v>69</v>
      </c>
      <c r="F65" s="180"/>
      <c r="G65" s="180"/>
      <c r="H65" s="180">
        <f>'将来負担比率（分子）の構造'!K$42</f>
        <v>46</v>
      </c>
      <c r="I65" s="180"/>
      <c r="J65" s="180"/>
      <c r="K65" s="180">
        <f>'将来負担比率（分子）の構造'!L$42</f>
        <v>26</v>
      </c>
      <c r="L65" s="180"/>
      <c r="M65" s="180"/>
      <c r="N65" s="180">
        <f>'将来負担比率（分子）の構造'!M$42</f>
        <v>6</v>
      </c>
      <c r="O65" s="180"/>
      <c r="P65" s="180"/>
    </row>
    <row r="66" spans="1:16" x14ac:dyDescent="0.15">
      <c r="A66" s="180" t="s">
        <v>31</v>
      </c>
      <c r="B66" s="180">
        <f>'将来負担比率（分子）の構造'!I$41</f>
        <v>43357</v>
      </c>
      <c r="C66" s="180"/>
      <c r="D66" s="180"/>
      <c r="E66" s="180">
        <f>'将来負担比率（分子）の構造'!J$41</f>
        <v>42269</v>
      </c>
      <c r="F66" s="180"/>
      <c r="G66" s="180"/>
      <c r="H66" s="180">
        <f>'将来負担比率（分子）の構造'!K$41</f>
        <v>40605</v>
      </c>
      <c r="I66" s="180"/>
      <c r="J66" s="180"/>
      <c r="K66" s="180">
        <f>'将来負担比率（分子）の構造'!L$41</f>
        <v>39712</v>
      </c>
      <c r="L66" s="180"/>
      <c r="M66" s="180"/>
      <c r="N66" s="180">
        <f>'将来負担比率（分子）の構造'!M$41</f>
        <v>39218</v>
      </c>
      <c r="O66" s="180"/>
      <c r="P66" s="180"/>
    </row>
    <row r="67" spans="1:16" x14ac:dyDescent="0.15">
      <c r="A67" s="180" t="s">
        <v>76</v>
      </c>
      <c r="B67" s="180" t="e">
        <f>NA()</f>
        <v>#N/A</v>
      </c>
      <c r="C67" s="180">
        <f>IF(ISNUMBER('将来負担比率（分子）の構造'!I$53), IF('将来負担比率（分子）の構造'!I$53 &lt; 0, 0, '将来負担比率（分子）の構造'!I$53), NA())</f>
        <v>16439</v>
      </c>
      <c r="D67" s="180" t="e">
        <f>NA()</f>
        <v>#N/A</v>
      </c>
      <c r="E67" s="180" t="e">
        <f>NA()</f>
        <v>#N/A</v>
      </c>
      <c r="F67" s="180">
        <f>IF(ISNUMBER('将来負担比率（分子）の構造'!J$53), IF('将来負担比率（分子）の構造'!J$53 &lt; 0, 0, '将来負担比率（分子）の構造'!J$53), NA())</f>
        <v>16013</v>
      </c>
      <c r="G67" s="180" t="e">
        <f>NA()</f>
        <v>#N/A</v>
      </c>
      <c r="H67" s="180" t="e">
        <f>NA()</f>
        <v>#N/A</v>
      </c>
      <c r="I67" s="180">
        <f>IF(ISNUMBER('将来負担比率（分子）の構造'!K$53), IF('将来負担比率（分子）の構造'!K$53 &lt; 0, 0, '将来負担比率（分子）の構造'!K$53), NA())</f>
        <v>14838</v>
      </c>
      <c r="J67" s="180" t="e">
        <f>NA()</f>
        <v>#N/A</v>
      </c>
      <c r="K67" s="180" t="e">
        <f>NA()</f>
        <v>#N/A</v>
      </c>
      <c r="L67" s="180">
        <f>IF(ISNUMBER('将来負担比率（分子）の構造'!L$53), IF('将来負担比率（分子）の構造'!L$53 &lt; 0, 0, '将来負担比率（分子）の構造'!L$53), NA())</f>
        <v>17894</v>
      </c>
      <c r="M67" s="180" t="e">
        <f>NA()</f>
        <v>#N/A</v>
      </c>
      <c r="N67" s="180" t="e">
        <f>NA()</f>
        <v>#N/A</v>
      </c>
      <c r="O67" s="180">
        <f>IF(ISNUMBER('将来負担比率（分子）の構造'!M$53), IF('将来負担比率（分子）の構造'!M$53 &lt; 0, 0, '将来負担比率（分子）の構造'!M$53), NA())</f>
        <v>19870</v>
      </c>
      <c r="P67" s="180" t="e">
        <f>NA()</f>
        <v>#N/A</v>
      </c>
    </row>
    <row r="70" spans="1:16" x14ac:dyDescent="0.15">
      <c r="A70" s="182" t="s">
        <v>77</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78</v>
      </c>
      <c r="B72" s="184">
        <f>基金残高に係る経年分析!F55</f>
        <v>2188</v>
      </c>
      <c r="C72" s="184">
        <f>基金残高に係る経年分析!G55</f>
        <v>1394</v>
      </c>
      <c r="D72" s="184">
        <f>基金残高に係る経年分析!H55</f>
        <v>1594</v>
      </c>
    </row>
    <row r="73" spans="1:16" x14ac:dyDescent="0.15">
      <c r="A73" s="183" t="s">
        <v>79</v>
      </c>
      <c r="B73" s="184">
        <f>基金残高に係る経年分析!F56</f>
        <v>226</v>
      </c>
      <c r="C73" s="184">
        <f>基金残高に係る経年分析!G56</f>
        <v>211</v>
      </c>
      <c r="D73" s="184">
        <f>基金残高に係る経年分析!H56</f>
        <v>211</v>
      </c>
    </row>
    <row r="74" spans="1:16" x14ac:dyDescent="0.15">
      <c r="A74" s="183" t="s">
        <v>80</v>
      </c>
      <c r="B74" s="184">
        <f>基金残高に係る経年分析!F57</f>
        <v>8756</v>
      </c>
      <c r="C74" s="184">
        <f>基金残高に係る経年分析!G57</f>
        <v>8768</v>
      </c>
      <c r="D74" s="184">
        <f>基金残高に係る経年分析!H57</f>
        <v>8053</v>
      </c>
    </row>
  </sheetData>
  <sheetProtection algorithmName="SHA-512" hashValue="muYDpv1VM4ZXK31QZxGdO4ZACgPEnZVydNZAy0R7OUAgiPpGIloJzUbrwpbLWWP79UO3u+aDE31GWN2Y3V3e4A==" saltValue="ttWvskQS1sZTdJo9DhO+Z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永島 一陽</cp:lastModifiedBy>
  <cp:lastPrinted>2020-10-30T04:58:21Z</cp:lastPrinted>
  <dcterms:modified xsi:type="dcterms:W3CDTF">2020-10-30T07:09:38Z</dcterms:modified>
</cp:coreProperties>
</file>