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A483CF6D-1F4D-459A-AF9C-819AC8C7205E}" xr6:coauthVersionLast="36" xr6:coauthVersionMax="36" xr10:uidLastSave="{00000000-0000-0000-0000-000000000000}"/>
  <bookViews>
    <workbookView xWindow="0" yWindow="0" windowWidth="10260" windowHeight="8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CW102" i="12" l="1"/>
  <c r="CR102" i="12"/>
  <c r="AU63" i="12"/>
  <c r="AP63" i="12"/>
  <c r="AF63" i="12"/>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C38" i="10"/>
  <c r="BE37" i="10"/>
  <c r="AM37" i="10"/>
  <c r="C37" i="10"/>
  <c r="C36" i="10"/>
  <c r="C35" i="10"/>
  <c r="BW34" i="10"/>
  <c r="BW35" i="10" s="1"/>
  <c r="BW36" i="10" s="1"/>
  <c r="BW37" i="10" s="1"/>
  <c r="BW38" i="10" s="1"/>
  <c r="BW39" i="10" s="1"/>
  <c r="BW40" i="10" s="1"/>
  <c r="BW41" i="10" s="1"/>
  <c r="C34" i="10"/>
  <c r="CO34" i="10" l="1"/>
  <c r="CO35" i="10" s="1"/>
  <c r="CO36" i="10" s="1"/>
  <c r="CO37" i="10" s="1"/>
  <c r="CO38" i="10" s="1"/>
  <c r="CO39" i="10" s="1"/>
  <c r="CO40" i="10" s="1"/>
  <c r="CO41"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 r="BE36" i="10" s="1"/>
</calcChain>
</file>

<file path=xl/sharedStrings.xml><?xml version="1.0" encoding="utf-8"?>
<sst xmlns="http://schemas.openxmlformats.org/spreadsheetml/2006/main" count="1154" uniqueCount="623">
  <si>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</si>
  <si>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</si>
  <si>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</si>
  <si>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</si>
  <si>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</si>
  <si>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</si>
  <si>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</si>
  <si>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</si>
  <si>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</si>
  <si>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</si>
  <si>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</si>
  <si>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</si>
  <si>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</si>
  <si>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</si>
  <si>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</si>
  <si>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</si>
  <si>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</si>
  <si>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</si>
  <si>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</si>
  <si>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</si>
  <si>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</si>
  <si>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</si>
  <si>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</si>
  <si>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</si>
  <si>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</si>
  <si>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</si>
  <si>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</si>
  <si>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</si>
  <si>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</si>
  <si>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</si>
  <si>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</si>
  <si>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</si>
  <si>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</si>
  <si>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</si>
  <si>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</si>
  <si>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</si>
  <si>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</si>
  <si>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</si>
  <si>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</si>
  <si>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</si>
  <si>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</si>
  <si>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</si>
  <si>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</si>
  <si>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</si>
  <si>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</si>
  <si>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</si>
  <si>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</si>
  <si>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</si>
  <si>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</si>
  <si>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</si>
  <si>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</si>
  <si>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</si>
  <si>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</si>
  <si>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</si>
  <si>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</si>
  <si>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</si>
  <si>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</si>
  <si>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</si>
  <si>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</si>
  <si>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</si>
  <si>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</si>
  <si>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</si>
  <si>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</si>
  <si>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</si>
  <si>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</si>
  <si>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</si>
  <si>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</si>
  <si>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</si>
  <si>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</si>
  <si>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</si>
  <si>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</si>
  <si>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</si>
  <si>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</si>
  <si>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</si>
  <si>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</si>
  <si>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</si>
  <si>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</si>
  <si>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</si>
  <si>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</si>
  <si>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</si>
  <si>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</si>
  <si>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</si>
  <si>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</si>
  <si>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</si>
  <si>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</si>
  <si>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</si>
  <si>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</si>
  <si>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</si>
  <si>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</si>
  <si>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</si>
  <si>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</si>
  <si>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</si>
  <si>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</si>
  <si>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</si>
  <si>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</si>
  <si>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</si>
  <si>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</si>
  <si>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</si>
  <si>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</si>
  <si>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</si>
  <si>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京丹後市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</si>
  <si>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</si>
  <si>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</si>
  <si>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</si>
  <si>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</si>
  <si>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</si>
  <si>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</si>
  <si>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</si>
  <si>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</si>
  <si>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</si>
  <si>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</si>
  <si>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</si>
  <si>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</si>
  <si>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</si>
  <si>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</si>
  <si>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</si>
  <si>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</si>
  <si>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</si>
  <si>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</si>
  <si>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</si>
  <si>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</si>
  <si>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</si>
  <si>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</si>
  <si>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</si>
  <si>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</si>
  <si>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</si>
  <si>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</si>
  <si>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</si>
  <si>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</si>
  <si>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</si>
  <si>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</si>
  <si>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</si>
  <si>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</si>
  <si>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</si>
  <si>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</si>
  <si>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</si>
  <si>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</si>
  <si>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</si>
  <si>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</si>
  <si>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</si>
  <si>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</si>
  <si>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</si>
  <si>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</si>
  <si>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</si>
  <si>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</si>
  <si>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</si>
  <si>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</si>
  <si>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</si>
  <si>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</si>
  <si>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</si>
  <si>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</si>
  <si>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</si>
  <si>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</si>
  <si>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</si>
  <si>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</si>
  <si>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</si>
  <si>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</si>
  <si>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</si>
  <si>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</si>
  <si>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</si>
  <si>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</si>
  <si>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</si>
  <si>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</si>
  <si>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</si>
  <si>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</si>
  <si>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</si>
  <si>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</si>
  <si>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</si>
  <si>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</si>
  <si>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</si>
  <si>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</si>
  <si>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</si>
  <si>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</si>
  <si>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</si>
  <si>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</si>
  <si>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</si>
  <si>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</si>
  <si>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</si>
  <si>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</si>
  <si>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</si>
  <si>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</si>
  <si>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</si>
  <si>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</si>
  <si>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</si>
  <si>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</si>
  <si>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</si>
  <si>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</si>
  <si>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</si>
  <si>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</si>
  <si>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</si>
  <si>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</si>
  <si>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</si>
  <si>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</si>
  <si>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</si>
  <si>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</si>
  <si>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</si>
  <si>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</si>
  <si>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</si>
  <si>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</si>
  <si>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</si>
  <si>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</si>
  <si>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</si>
  <si>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</si>
  <si>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</si>
  <si>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</si>
  <si>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</si>
  <si>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</si>
  <si>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</si>
  <si>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</si>
  <si>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</si>
  <si>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</si>
  <si>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</si>
  <si>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</si>
  <si>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</si>
  <si>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</si>
  <si>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</si>
  <si>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</si>
  <si>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</si>
  <si>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</si>
  <si>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</si>
  <si>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京都府京丹後市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</si>
  <si>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</si>
  <si>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</si>
  <si>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</si>
  <si>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</si>
  <si>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</si>
  <si>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</si>
  <si>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</si>
  <si>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</si>
  <si>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</si>
  <si>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</si>
  <si>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</si>
  <si>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</si>
  <si>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</si>
  <si>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</si>
  <si>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</si>
  <si>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</si>
  <si>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</si>
  <si>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</si>
  <si>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</si>
  <si>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</si>
  <si>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</si>
  <si>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</si>
  <si>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</si>
  <si>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</si>
  <si>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</si>
  <si>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</si>
  <si>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</si>
  <si>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</si>
  <si>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</si>
  <si>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</si>
  <si>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</si>
  <si>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</si>
  <si>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</si>
  <si>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</si>
  <si>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</si>
  <si>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</si>
  <si>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</si>
  <si>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</si>
  <si>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</si>
  <si>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</si>
  <si>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</si>
  <si>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</si>
  <si>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</si>
  <si>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</si>
  <si>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</si>
  <si>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</si>
  <si>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</si>
  <si>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</si>
  <si>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</si>
  <si>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</si>
  <si>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</si>
  <si>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</si>
  <si>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</si>
  <si>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</si>
  <si>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</si>
  <si>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</si>
  <si>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</si>
  <si>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</si>
  <si>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</si>
  <si>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</si>
  <si>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</si>
  <si>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</si>
  <si>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</si>
  <si>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</si>
  <si>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</si>
  <si>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</si>
  <si>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</si>
  <si>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</si>
  <si>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</si>
  <si>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</si>
  <si>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</si>
  <si>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</si>
  <si>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</si>
  <si>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</si>
  <si>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</si>
  <si>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</si>
  <si>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</si>
  <si>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</si>
  <si>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</si>
  <si>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</si>
  <si>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</si>
  <si>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</si>
  <si>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</si>
  <si>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</si>
  <si>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</si>
  <si>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</si>
  <si>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</si>
  <si>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</si>
  <si>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</si>
  <si>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</si>
  <si>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</si>
  <si>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</si>
  <si>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</si>
  <si>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</si>
  <si>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</si>
  <si>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</si>
  <si>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</si>
  <si>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</si>
  <si>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</si>
  <si>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</si>
  <si>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</si>
  <si>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</si>
  <si>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</si>
  <si>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</si>
  <si>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</si>
  <si>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</si>
  <si>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</si>
  <si>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</si>
  <si>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</si>
  <si>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</si>
  <si>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</si>
  <si>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</si>
  <si>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</si>
  <si>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</si>
  <si>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</si>
  <si>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</si>
  <si>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</si>
  <si>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</si>
  <si>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</si>
  <si>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</si>
  <si>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</si>
  <si>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</si>
  <si>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</si>
  <si>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</si>
  <si>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</si>
  <si>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</si>
  <si>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</si>
  <si>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</si>
  <si>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</si>
  <si>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</si>
  <si>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</si>
  <si>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</si>
  <si>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</si>
  <si>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</si>
  <si>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</si>
  <si>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</si>
  <si>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</si>
  <si>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</si>
  <si>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</si>
  <si>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</si>
  <si>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</si>
  <si>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</si>
  <si>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</si>
  <si>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</si>
  <si>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</si>
  <si>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</si>
  <si>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</si>
  <si>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</si>
  <si>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</si>
  <si>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</si>
  <si>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</si>
  <si>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</si>
  <si>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</si>
  <si>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京都府京丹後市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</si>
  <si>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</si>
  <si>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</si>
  <si>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</si>
  <si>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</si>
  <si>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</si>
  <si>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</si>
  <si>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</si>
  <si>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</si>
  <si>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</si>
  <si>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</si>
  <si>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</si>
  <si>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</si>
  <si>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</si>
  <si>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</si>
  <si>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</si>
  <si>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</si>
  <si>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</si>
  <si>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</si>
  <si>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</si>
  <si>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</si>
  <si>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</si>
  <si>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</si>
  <si>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</si>
  <si>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</si>
  <si>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</si>
  <si>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</si>
  <si>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</si>
  <si>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</si>
  <si>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</si>
  <si>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</si>
  <si>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</si>
  <si>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</si>
  <si>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</si>
  <si>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</si>
  <si>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</si>
  <si>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</si>
  <si>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</si>
  <si>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</si>
  <si>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</si>
  <si>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</si>
  <si>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下水道事業会計</t>
    <phoneticPr fontId="5"/>
  </si>
  <si>
    <t>病院事業会計</t>
    <phoneticPr fontId="5"/>
  </si>
  <si>
    <t>市民太陽光発電所事業特別会計</t>
    <phoneticPr fontId="5"/>
  </si>
  <si>
    <t>法非適用企業</t>
    <phoneticPr fontId="5"/>
  </si>
  <si>
    <t>工業用地造成事業特別会計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</si>
  <si>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</si>
  <si>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</si>
  <si>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</si>
  <si>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</si>
  <si>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</si>
  <si>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</si>
  <si>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</si>
  <si>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</si>
  <si>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</si>
  <si>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</si>
  <si>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</si>
  <si>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</si>
  <si>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</si>
  <si>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</si>
  <si>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</si>
  <si>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</si>
  <si>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</si>
  <si>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</si>
  <si>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</si>
  <si>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</si>
  <si>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</si>
  <si>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</si>
  <si>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</si>
  <si>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</si>
  <si>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</si>
  <si>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</si>
  <si>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</si>
  <si>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</si>
  <si>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</si>
  <si>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</si>
  <si>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</si>
  <si>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</si>
  <si>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</si>
  <si>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</si>
  <si>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</si>
  <si>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</si>
  <si>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</si>
  <si>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</si>
  <si>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</si>
  <si>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</si>
  <si>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</si>
  <si>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</si>
  <si>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</si>
  <si>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</si>
  <si>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</si>
  <si>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</si>
  <si>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</si>
  <si>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</si>
  <si>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</si>
  <si>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</si>
  <si>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</si>
  <si>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</si>
  <si>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</si>
  <si>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</si>
  <si>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</si>
  <si>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</si>
  <si>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</si>
  <si>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</si>
  <si>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</si>
  <si>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</si>
  <si>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</si>
  <si>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</si>
  <si>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</si>
  <si>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</si>
  <si>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</si>
  <si>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</si>
  <si>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</si>
  <si>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</si>
  <si>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</si>
  <si>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</si>
  <si>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</si>
  <si>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</si>
  <si>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</si>
  <si>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</si>
  <si>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</si>
  <si>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</si>
  <si>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</si>
  <si>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</si>
  <si>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</si>
  <si>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</si>
  <si>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</si>
  <si>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</si>
  <si>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</si>
  <si>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</si>
  <si>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</si>
  <si>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</si>
  <si>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</si>
  <si>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</si>
  <si>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</si>
  <si>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</si>
  <si>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</si>
  <si>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</si>
  <si>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</si>
  <si>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</si>
  <si>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</si>
  <si>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</si>
  <si>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</si>
  <si>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</si>
  <si>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</si>
  <si>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</si>
  <si>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</si>
  <si>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</si>
  <si>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</si>
  <si>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</si>
  <si>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</si>
  <si>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</si>
  <si>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</si>
  <si>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</si>
  <si>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</si>
  <si>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</si>
  <si>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</si>
  <si>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</si>
  <si>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</si>
  <si>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</si>
  <si>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</si>
  <si>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</si>
  <si>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</si>
  <si>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</si>
  <si>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</si>
  <si>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</si>
  <si>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</si>
  <si>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</si>
  <si>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</si>
  <si>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</si>
  <si>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</si>
  <si>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</si>
  <si>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</si>
  <si>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</si>
  <si>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</si>
  <si>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</si>
  <si>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</si>
  <si>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</si>
  <si>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</si>
  <si>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</si>
  <si>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</si>
  <si>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</si>
  <si>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</si>
  <si>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</si>
  <si>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</si>
  <si>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</si>
  <si>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</si>
  <si>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</si>
  <si>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</si>
  <si>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</si>
  <si>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</si>
  <si>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</si>
  <si>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</si>
  <si>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</si>
  <si>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</si>
  <si>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</si>
  <si>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</si>
  <si>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下水道事業会計</t>
  </si>
  <si>
    <t>介護保険事業特別会計</t>
  </si>
  <si>
    <t>国民健康保険事業特別会計</t>
  </si>
  <si>
    <t>国民健康保険直営診療所事業特別会計</t>
  </si>
  <si>
    <t>宅地造成事業特別会計</t>
  </si>
  <si>
    <t>介護サービス事業特別会計</t>
  </si>
  <si>
    <t>その他会計（赤字）</t>
  </si>
  <si>
    <t>▲ 1.43</t>
  </si>
  <si>
    <t>▲ 2.16</t>
  </si>
  <si>
    <t>▲ 2.56</t>
  </si>
  <si>
    <t>▲ 0.67</t>
  </si>
  <si>
    <t>その他会計（黒字）</t>
  </si>
  <si>
    <t>（百万円）</t>
    <phoneticPr fontId="5"/>
  </si>
  <si>
    <t>H30</t>
    <phoneticPr fontId="5"/>
  </si>
  <si>
    <t>R01</t>
    <phoneticPr fontId="5"/>
  </si>
  <si>
    <t>R02</t>
    <phoneticPr fontId="5"/>
  </si>
  <si>
    <t>R03</t>
    <phoneticPr fontId="5"/>
  </si>
  <si>
    <t>R04</t>
    <phoneticPr fontId="5"/>
  </si>
  <si>
    <t>京都府丹後文化事業団</t>
  </si>
  <si>
    <t>京丹後市公園緑化事業団</t>
  </si>
  <si>
    <t>丹後地域地場産業振興センター</t>
  </si>
  <si>
    <t>テンキテンキ村</t>
  </si>
  <si>
    <t>くみはま縣</t>
  </si>
  <si>
    <t>京丹後市総合サービス</t>
  </si>
  <si>
    <t>京丹後製茶</t>
  </si>
  <si>
    <t>丹後地区土地開発公社</t>
  </si>
  <si>
    <t>〇</t>
    <phoneticPr fontId="2"/>
  </si>
  <si>
    <t>合併特例措置逓減対策準備基金</t>
  </si>
  <si>
    <t>ふるさと応援基金</t>
  </si>
  <si>
    <t>過疎地域振興基金</t>
  </si>
  <si>
    <t>韓哲・まちづくり夢基金</t>
  </si>
  <si>
    <t>地域振興基金</t>
  </si>
  <si>
    <t>京都府市町村職員退職手当組合</t>
  </si>
  <si>
    <t>-</t>
    <phoneticPr fontId="2"/>
  </si>
  <si>
    <t>京都府後期高齢者医療広域連合（一般会計）</t>
  </si>
  <si>
    <t>京都府後期高齢者医療広域連合（特別会計）</t>
  </si>
  <si>
    <t>京都府住宅新築資金等貸付事業管理組合（一般会計）</t>
  </si>
  <si>
    <t>京都府住宅新築資金等貸付事業管理組合（特別会計）</t>
  </si>
  <si>
    <t>京都府自治会館管理組合</t>
  </si>
  <si>
    <t>京都府市町村議会議員公務災害補償等組合</t>
  </si>
  <si>
    <t>京都地方税機構</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</si>
  <si>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</si>
  <si>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</si>
  <si>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</si>
  <si>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</si>
  <si>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</si>
  <si>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将来負担比率及び実質公債費比率は、類似団体と比較して高い水準にある。
　将来負担比率は増加傾向であったが、地方債現在高の減少などにより減少した。　また、実質公債費比率は増加傾向であり、「公営企業に要する経費の財源とする地方債の償還の財源に充てたと認められる繰入金」の増加等により増加した。
　今後、インフラ整備や公共施設整備などに伴う大型の普通建設事業が予定されていることから、引き続き公債費の適正化などに取り組み、財政の健全化に努めていく必要がある。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</si>
  <si>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</si>
  <si>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</si>
  <si>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</si>
  <si>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将来負担比率及び有形固定資産減価償却率は、どちらも類似団体と比較して高い水準にある。
　将来負担比率については、地方債の現在高の減少などにより、近年は減少傾向にある。また、有形固定資産減価償却率についても上昇傾向にあるが、引き続き公共施設等総合管理計画に基づき、効率的・効果的な公共施設のマネジメントに努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</si>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</sst>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44D2D22-4D14-49C3-AD68-9CB2F70DE83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FC1E-4216-8AA8-875576B5EA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73852</c:v>
                </c:pt>
                <c:pt idx="1">
                  <c:v>80188</c:v>
                </c:pt>
                <c:pt idx="2">
                  <c:v>73447</c:v>
                </c:pt>
                <c:pt idx="3">
                  <c:v>58011</c:v>
                </c:pt>
                <c:pt idx="4">
                  <c:v>75499</c:v>
                </c:pt>
              </c:numCache>
            </c:numRef>
          </c:val>
          <c:smooth val="0"/>
          <c:extLst>
            <c:ext xmlns:c16="http://schemas.microsoft.com/office/drawing/2014/chart" uri="{C3380CC4-5D6E-409C-BE32-E72D297353CC}">
              <c16:uniqueId val="{00000001-FC1E-4216-8AA8-875576B5EA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3.76</c:v>
                </c:pt>
                <c:pt idx="1">
                  <c:v>3.8</c:v>
                </c:pt>
                <c:pt idx="2">
                  <c:v>4.32</c:v>
                </c:pt>
                <c:pt idx="3">
                  <c:v>4.9000000000000004</c:v>
                </c:pt>
                <c:pt idx="4">
                  <c:v>5.71</c:v>
                </c:pt>
              </c:numCache>
            </c:numRef>
          </c:val>
          <c:extLst>
            <c:ext xmlns:c16="http://schemas.microsoft.com/office/drawing/2014/chart" uri="{C3380CC4-5D6E-409C-BE32-E72D297353CC}">
              <c16:uniqueId val="{00000000-E819-4B7F-9938-A2DC6DE035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7.94</c:v>
                </c:pt>
                <c:pt idx="1">
                  <c:v>10.6</c:v>
                </c:pt>
                <c:pt idx="2">
                  <c:v>12.24</c:v>
                </c:pt>
                <c:pt idx="3">
                  <c:v>15.01</c:v>
                </c:pt>
                <c:pt idx="4">
                  <c:v>18.18</c:v>
                </c:pt>
              </c:numCache>
            </c:numRef>
          </c:val>
          <c:extLst>
            <c:ext xmlns:c16="http://schemas.microsoft.com/office/drawing/2014/chart" uri="{C3380CC4-5D6E-409C-BE32-E72D297353CC}">
              <c16:uniqueId val="{00000001-E819-4B7F-9938-A2DC6DE035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2.0499999999999998</c:v>
                </c:pt>
                <c:pt idx="1">
                  <c:v>2.5099999999999998</c:v>
                </c:pt>
                <c:pt idx="2">
                  <c:v>2.6</c:v>
                </c:pt>
                <c:pt idx="3">
                  <c:v>3.81</c:v>
                </c:pt>
                <c:pt idx="4">
                  <c:v>3.65</c:v>
                </c:pt>
              </c:numCache>
            </c:numRef>
          </c:val>
          <c:smooth val="0"/>
          <c:extLst>
            <c:ext xmlns:c16="http://schemas.microsoft.com/office/drawing/2014/chart" uri="{C3380CC4-5D6E-409C-BE32-E72D297353CC}">
              <c16:uniqueId val="{00000002-E819-4B7F-9938-A2DC6DE035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1.85</c:v>
                </c:pt>
                <c:pt idx="2">
                  <c:v>#N/A</c:v>
                </c:pt>
                <c:pt idx="3">
                  <c:v>2.8</c:v>
                </c:pt>
                <c:pt idx="4">
                  <c:v>#N/A</c:v>
                </c:pt>
                <c:pt idx="5">
                  <c:v>0.24</c:v>
                </c:pt>
                <c:pt idx="6">
                  <c:v>#N/A</c:v>
                </c:pt>
                <c:pt idx="7">
                  <c:v>0.23</c:v>
                </c:pt>
                <c:pt idx="8">
                  <c:v>#N/A</c:v>
                </c:pt>
                <c:pt idx="9">
                  <c:v>0.34</c:v>
                </c:pt>
              </c:numCache>
            </c:numRef>
          </c:val>
          <c:extLst>
            <c:ext xmlns:c16="http://schemas.microsoft.com/office/drawing/2014/chart" uri="{C3380CC4-5D6E-409C-BE32-E72D297353CC}">
              <c16:uniqueId val="{00000000-B8F5-4733-9C75-EA6042486E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1.43</c:v>
                </c:pt>
                <c:pt idx="1">
                  <c:v>#N/A</c:v>
                </c:pt>
                <c:pt idx="2">
                  <c:v>2.16</c:v>
                </c:pt>
                <c:pt idx="3">
                  <c:v>#N/A</c:v>
                </c:pt>
                <c:pt idx="4">
                  <c:v>2.56</c:v>
                </c:pt>
                <c:pt idx="5">
                  <c:v>#N/A</c:v>
                </c:pt>
                <c:pt idx="6">
                  <c:v>0.67</c:v>
                </c:pt>
                <c:pt idx="7">
                  <c:v>#N/A</c:v>
                </c:pt>
                <c:pt idx="8">
                  <c:v>0</c:v>
                </c:pt>
                <c:pt idx="9">
                  <c:v>0</c:v>
                </c:pt>
              </c:numCache>
            </c:numRef>
          </c:val>
          <c:extLst>
            <c:ext xmlns:c16="http://schemas.microsoft.com/office/drawing/2014/chart" uri="{C3380CC4-5D6E-409C-BE32-E72D297353CC}">
              <c16:uniqueId val="{00000001-B8F5-4733-9C75-EA6042486E27}"/>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c:v>
                </c:pt>
                <c:pt idx="2">
                  <c:v>#N/A</c:v>
                </c:pt>
                <c:pt idx="3">
                  <c:v>0.1</c:v>
                </c:pt>
                <c:pt idx="4">
                  <c:v>#N/A</c:v>
                </c:pt>
                <c:pt idx="5">
                  <c:v>0.15</c:v>
                </c:pt>
                <c:pt idx="6">
                  <c:v>#N/A</c:v>
                </c:pt>
                <c:pt idx="7">
                  <c:v>0.15</c:v>
                </c:pt>
                <c:pt idx="8">
                  <c:v>#N/A</c:v>
                </c:pt>
                <c:pt idx="9">
                  <c:v>0.16</c:v>
                </c:pt>
              </c:numCache>
            </c:numRef>
          </c:val>
          <c:extLst>
            <c:ext xmlns:c16="http://schemas.microsoft.com/office/drawing/2014/chart" uri="{C3380CC4-5D6E-409C-BE32-E72D297353CC}">
              <c16:uniqueId val="{00000002-B8F5-4733-9C75-EA6042486E27}"/>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0.23</c:v>
                </c:pt>
                <c:pt idx="2">
                  <c:v>#N/A</c:v>
                </c:pt>
                <c:pt idx="3">
                  <c:v>0.23</c:v>
                </c:pt>
                <c:pt idx="4">
                  <c:v>#N/A</c:v>
                </c:pt>
                <c:pt idx="5">
                  <c:v>0.22</c:v>
                </c:pt>
                <c:pt idx="6">
                  <c:v>#N/A</c:v>
                </c:pt>
                <c:pt idx="7">
                  <c:v>0.21</c:v>
                </c:pt>
                <c:pt idx="8">
                  <c:v>#N/A</c:v>
                </c:pt>
                <c:pt idx="9">
                  <c:v>0.22</c:v>
                </c:pt>
              </c:numCache>
            </c:numRef>
          </c:val>
          <c:extLst>
            <c:ext xmlns:c16="http://schemas.microsoft.com/office/drawing/2014/chart" uri="{C3380CC4-5D6E-409C-BE32-E72D297353CC}">
              <c16:uniqueId val="{00000003-B8F5-4733-9C75-EA6042486E27}"/>
            </c:ext>
          </c:extLst>
        </c:ser>
        <c:ser>
          <c:idx val="4"/>
          <c:order val="4"/>
          <c:tx>
            <c:strRef>
              <c:f>データシート!$A$31</c:f>
              <c:strCache>
                <c:ptCount val="1"/>
                <c:pt idx="0">
                  <c:v>国民健康保険直営診療所事業特別会計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0.17</c:v>
                </c:pt>
                <c:pt idx="4">
                  <c:v>#N/A</c:v>
                </c:pt>
                <c:pt idx="5">
                  <c:v>0.2</c:v>
                </c:pt>
                <c:pt idx="6">
                  <c:v>#N/A</c:v>
                </c:pt>
                <c:pt idx="7">
                  <c:v>0.25</c:v>
                </c:pt>
                <c:pt idx="8">
                  <c:v>#N/A</c:v>
                </c:pt>
                <c:pt idx="9">
                  <c:v>0.28999999999999998</c:v>
                </c:pt>
              </c:numCache>
            </c:numRef>
          </c:val>
          <c:extLst>
            <c:ext xmlns:c16="http://schemas.microsoft.com/office/drawing/2014/chart" uri="{C3380CC4-5D6E-409C-BE32-E72D297353CC}">
              <c16:uniqueId val="{00000004-B8F5-4733-9C75-EA6042486E2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1.28</c:v>
                </c:pt>
                <c:pt idx="2">
                  <c:v>#N/A</c:v>
                </c:pt>
                <c:pt idx="3">
                  <c:v>1.46</c:v>
                </c:pt>
                <c:pt idx="4">
                  <c:v>#N/A</c:v>
                </c:pt>
                <c:pt idx="5">
                  <c:v>1.92</c:v>
                </c:pt>
                <c:pt idx="6">
                  <c:v>#N/A</c:v>
                </c:pt>
                <c:pt idx="7">
                  <c:v>2.81</c:v>
                </c:pt>
                <c:pt idx="8">
                  <c:v>#N/A</c:v>
                </c:pt>
                <c:pt idx="9">
                  <c:v>0.66</c:v>
                </c:pt>
              </c:numCache>
            </c:numRef>
          </c:val>
          <c:extLst>
            <c:ext xmlns:c16="http://schemas.microsoft.com/office/drawing/2014/chart" uri="{C3380CC4-5D6E-409C-BE32-E72D297353CC}">
              <c16:uniqueId val="{00000005-B8F5-4733-9C75-EA6042486E2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0.28999999999999998</c:v>
                </c:pt>
                <c:pt idx="2">
                  <c:v>#N/A</c:v>
                </c:pt>
                <c:pt idx="3">
                  <c:v>0.28999999999999998</c:v>
                </c:pt>
                <c:pt idx="4">
                  <c:v>#N/A</c:v>
                </c:pt>
                <c:pt idx="5">
                  <c:v>0.38</c:v>
                </c:pt>
                <c:pt idx="6">
                  <c:v>#N/A</c:v>
                </c:pt>
                <c:pt idx="7">
                  <c:v>0.46</c:v>
                </c:pt>
                <c:pt idx="8">
                  <c:v>#N/A</c:v>
                </c:pt>
                <c:pt idx="9">
                  <c:v>0.73</c:v>
                </c:pt>
              </c:numCache>
            </c:numRef>
          </c:val>
          <c:extLst>
            <c:ext xmlns:c16="http://schemas.microsoft.com/office/drawing/2014/chart" uri="{C3380CC4-5D6E-409C-BE32-E72D297353CC}">
              <c16:uniqueId val="{00000006-B8F5-4733-9C75-EA6042486E2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0.72</c:v>
                </c:pt>
                <c:pt idx="6">
                  <c:v>#N/A</c:v>
                </c:pt>
                <c:pt idx="7">
                  <c:v>1.46</c:v>
                </c:pt>
                <c:pt idx="8">
                  <c:v>#N/A</c:v>
                </c:pt>
                <c:pt idx="9">
                  <c:v>1.61</c:v>
                </c:pt>
              </c:numCache>
            </c:numRef>
          </c:val>
          <c:extLst>
            <c:ext xmlns:c16="http://schemas.microsoft.com/office/drawing/2014/chart" uri="{C3380CC4-5D6E-409C-BE32-E72D297353CC}">
              <c16:uniqueId val="{00000007-B8F5-4733-9C75-EA6042486E2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5.58</c:v>
                </c:pt>
                <c:pt idx="2">
                  <c:v>#N/A</c:v>
                </c:pt>
                <c:pt idx="3">
                  <c:v>6.28</c:v>
                </c:pt>
                <c:pt idx="4">
                  <c:v>#N/A</c:v>
                </c:pt>
                <c:pt idx="5">
                  <c:v>6.04</c:v>
                </c:pt>
                <c:pt idx="6">
                  <c:v>#N/A</c:v>
                </c:pt>
                <c:pt idx="7">
                  <c:v>5.24</c:v>
                </c:pt>
                <c:pt idx="8">
                  <c:v>#N/A</c:v>
                </c:pt>
                <c:pt idx="9">
                  <c:v>5.5</c:v>
                </c:pt>
              </c:numCache>
            </c:numRef>
          </c:val>
          <c:extLst>
            <c:ext xmlns:c16="http://schemas.microsoft.com/office/drawing/2014/chart" uri="{C3380CC4-5D6E-409C-BE32-E72D297353CC}">
              <c16:uniqueId val="{00000008-B8F5-4733-9C75-EA6042486E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3.75</c:v>
                </c:pt>
                <c:pt idx="2">
                  <c:v>#N/A</c:v>
                </c:pt>
                <c:pt idx="3">
                  <c:v>3.79</c:v>
                </c:pt>
                <c:pt idx="4">
                  <c:v>#N/A</c:v>
                </c:pt>
                <c:pt idx="5">
                  <c:v>4.3099999999999996</c:v>
                </c:pt>
                <c:pt idx="6">
                  <c:v>#N/A</c:v>
                </c:pt>
                <c:pt idx="7">
                  <c:v>4.8899999999999997</c:v>
                </c:pt>
                <c:pt idx="8">
                  <c:v>#N/A</c:v>
                </c:pt>
                <c:pt idx="9">
                  <c:v>5.71</c:v>
                </c:pt>
              </c:numCache>
            </c:numRef>
          </c:val>
          <c:extLst>
            <c:ext xmlns:c16="http://schemas.microsoft.com/office/drawing/2014/chart" uri="{C3380CC4-5D6E-409C-BE32-E72D297353CC}">
              <c16:uniqueId val="{00000009-B8F5-4733-9C75-EA6042486E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4509</c:v>
                </c:pt>
                <c:pt idx="5">
                  <c:v>4466</c:v>
                </c:pt>
                <c:pt idx="8">
                  <c:v>4436</c:v>
                </c:pt>
                <c:pt idx="11">
                  <c:v>4488</c:v>
                </c:pt>
                <c:pt idx="14">
                  <c:v>4492</c:v>
                </c:pt>
              </c:numCache>
            </c:numRef>
          </c:val>
          <c:extLst>
            <c:ext xmlns:c16="http://schemas.microsoft.com/office/drawing/2014/chart" uri="{C3380CC4-5D6E-409C-BE32-E72D297353CC}">
              <c16:uniqueId val="{00000000-FB5B-4FE1-85F5-FEB6698C21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5B-4FE1-85F5-FEB6698C21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28</c:v>
                </c:pt>
                <c:pt idx="3">
                  <c:v>20</c:v>
                </c:pt>
                <c:pt idx="6">
                  <c:v>17</c:v>
                </c:pt>
                <c:pt idx="9">
                  <c:v>15</c:v>
                </c:pt>
                <c:pt idx="12">
                  <c:v>12</c:v>
                </c:pt>
              </c:numCache>
            </c:numRef>
          </c:val>
          <c:extLst>
            <c:ext xmlns:c16="http://schemas.microsoft.com/office/drawing/2014/chart" uri="{C3380CC4-5D6E-409C-BE32-E72D297353CC}">
              <c16:uniqueId val="{00000002-FB5B-4FE1-85F5-FEB6698C21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5B-4FE1-85F5-FEB6698C21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1696</c:v>
                </c:pt>
                <c:pt idx="3">
                  <c:v>1645</c:v>
                </c:pt>
                <c:pt idx="6">
                  <c:v>1783</c:v>
                </c:pt>
                <c:pt idx="9">
                  <c:v>1926</c:v>
                </c:pt>
                <c:pt idx="12">
                  <c:v>1937</c:v>
                </c:pt>
              </c:numCache>
            </c:numRef>
          </c:val>
          <c:extLst>
            <c:ext xmlns:c16="http://schemas.microsoft.com/office/drawing/2014/chart" uri="{C3380CC4-5D6E-409C-BE32-E72D297353CC}">
              <c16:uniqueId val="{00000004-FB5B-4FE1-85F5-FEB6698C21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5-FB5B-4FE1-85F5-FEB6698C21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5B-4FE1-85F5-FEB6698C21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4694</c:v>
                </c:pt>
                <c:pt idx="3">
                  <c:v>4694</c:v>
                </c:pt>
                <c:pt idx="6">
                  <c:v>4615</c:v>
                </c:pt>
                <c:pt idx="9">
                  <c:v>4659</c:v>
                </c:pt>
                <c:pt idx="12">
                  <c:v>4697</c:v>
                </c:pt>
              </c:numCache>
            </c:numRef>
          </c:val>
          <c:extLst>
            <c:ext xmlns:c16="http://schemas.microsoft.com/office/drawing/2014/chart" uri="{C3380CC4-5D6E-409C-BE32-E72D297353CC}">
              <c16:uniqueId val="{00000007-FB5B-4FE1-85F5-FEB6698C21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1919</c:v>
                </c:pt>
                <c:pt idx="2">
                  <c:v>#N/A</c:v>
                </c:pt>
                <c:pt idx="3">
                  <c:v>#N/A</c:v>
                </c:pt>
                <c:pt idx="4">
                  <c:v>1903</c:v>
                </c:pt>
                <c:pt idx="5">
                  <c:v>#N/A</c:v>
                </c:pt>
                <c:pt idx="6">
                  <c:v>#N/A</c:v>
                </c:pt>
                <c:pt idx="7">
                  <c:v>1989</c:v>
                </c:pt>
                <c:pt idx="8">
                  <c:v>#N/A</c:v>
                </c:pt>
                <c:pt idx="9">
                  <c:v>#N/A</c:v>
                </c:pt>
                <c:pt idx="10">
                  <c:v>2122</c:v>
                </c:pt>
                <c:pt idx="11">
                  <c:v>#N/A</c:v>
                </c:pt>
                <c:pt idx="12">
                  <c:v>#N/A</c:v>
                </c:pt>
                <c:pt idx="13">
                  <c:v>2164</c:v>
                </c:pt>
                <c:pt idx="14">
                  <c:v>#N/A</c:v>
                </c:pt>
              </c:numCache>
            </c:numRef>
          </c:val>
          <c:smooth val="0"/>
          <c:extLst>
            <c:ext xmlns:c16="http://schemas.microsoft.com/office/drawing/2014/chart" uri="{C3380CC4-5D6E-409C-BE32-E72D297353CC}">
              <c16:uniqueId val="{00000008-FB5B-4FE1-85F5-FEB6698C21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44908</c:v>
                </c:pt>
                <c:pt idx="5">
                  <c:v>44248</c:v>
                </c:pt>
                <c:pt idx="8">
                  <c:v>43461</c:v>
                </c:pt>
                <c:pt idx="11">
                  <c:v>42203</c:v>
                </c:pt>
                <c:pt idx="14">
                  <c:v>40614</c:v>
                </c:pt>
              </c:numCache>
            </c:numRef>
          </c:val>
          <c:extLst>
            <c:ext xmlns:c16="http://schemas.microsoft.com/office/drawing/2014/chart" uri="{C3380CC4-5D6E-409C-BE32-E72D297353CC}">
              <c16:uniqueId val="{00000000-2F4A-41FB-AA74-FD7C591917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631</c:v>
                </c:pt>
                <c:pt idx="5">
                  <c:v>465</c:v>
                </c:pt>
                <c:pt idx="8">
                  <c:v>335</c:v>
                </c:pt>
                <c:pt idx="11">
                  <c:v>146</c:v>
                </c:pt>
                <c:pt idx="14">
                  <c:v>96</c:v>
                </c:pt>
              </c:numCache>
            </c:numRef>
          </c:val>
          <c:extLst>
            <c:ext xmlns:c16="http://schemas.microsoft.com/office/drawing/2014/chart" uri="{C3380CC4-5D6E-409C-BE32-E72D297353CC}">
              <c16:uniqueId val="{00000001-2F4A-41FB-AA74-FD7C591917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6459</c:v>
                </c:pt>
                <c:pt idx="5">
                  <c:v>6242</c:v>
                </c:pt>
                <c:pt idx="8">
                  <c:v>6486</c:v>
                </c:pt>
                <c:pt idx="11">
                  <c:v>7441</c:v>
                </c:pt>
                <c:pt idx="14">
                  <c:v>8783</c:v>
                </c:pt>
              </c:numCache>
            </c:numRef>
          </c:val>
          <c:extLst>
            <c:ext xmlns:c16="http://schemas.microsoft.com/office/drawing/2014/chart" uri="{C3380CC4-5D6E-409C-BE32-E72D297353CC}">
              <c16:uniqueId val="{00000002-2F4A-41FB-AA74-FD7C591917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4A-41FB-AA74-FD7C591917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4A-41FB-AA74-FD7C591917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4A-41FB-AA74-FD7C591917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4109</c:v>
                </c:pt>
                <c:pt idx="3">
                  <c:v>4095</c:v>
                </c:pt>
                <c:pt idx="6">
                  <c:v>3952</c:v>
                </c:pt>
                <c:pt idx="9">
                  <c:v>4117</c:v>
                </c:pt>
                <c:pt idx="12">
                  <c:v>4158</c:v>
                </c:pt>
              </c:numCache>
            </c:numRef>
          </c:val>
          <c:extLst>
            <c:ext xmlns:c16="http://schemas.microsoft.com/office/drawing/2014/chart" uri="{C3380CC4-5D6E-409C-BE32-E72D297353CC}">
              <c16:uniqueId val="{00000006-2F4A-41FB-AA74-FD7C591917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7-2F4A-41FB-AA74-FD7C591917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28534</c:v>
                </c:pt>
                <c:pt idx="3">
                  <c:v>29230</c:v>
                </c:pt>
                <c:pt idx="6">
                  <c:v>29010</c:v>
                </c:pt>
                <c:pt idx="9">
                  <c:v>28824</c:v>
                </c:pt>
                <c:pt idx="12">
                  <c:v>29177</c:v>
                </c:pt>
              </c:numCache>
            </c:numRef>
          </c:val>
          <c:extLst>
            <c:ext xmlns:c16="http://schemas.microsoft.com/office/drawing/2014/chart" uri="{C3380CC4-5D6E-409C-BE32-E72D297353CC}">
              <c16:uniqueId val="{00000008-2F4A-41FB-AA74-FD7C591917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c:v>
                </c:pt>
                <c:pt idx="3">
                  <c:v>3</c:v>
                </c:pt>
                <c:pt idx="6">
                  <c:v>2</c:v>
                </c:pt>
                <c:pt idx="9">
                  <c:v>0</c:v>
                </c:pt>
                <c:pt idx="12">
                  <c:v>0</c:v>
                </c:pt>
              </c:numCache>
            </c:numRef>
          </c:val>
          <c:extLst>
            <c:ext xmlns:c16="http://schemas.microsoft.com/office/drawing/2014/chart" uri="{C3380CC4-5D6E-409C-BE32-E72D297353CC}">
              <c16:uniqueId val="{00000009-2F4A-41FB-AA74-FD7C591917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39218</c:v>
                </c:pt>
                <c:pt idx="3">
                  <c:v>38787</c:v>
                </c:pt>
                <c:pt idx="6">
                  <c:v>37999</c:v>
                </c:pt>
                <c:pt idx="9">
                  <c:v>36695</c:v>
                </c:pt>
                <c:pt idx="12">
                  <c:v>35381</c:v>
                </c:pt>
              </c:numCache>
            </c:numRef>
          </c:val>
          <c:extLst>
            <c:ext xmlns:c16="http://schemas.microsoft.com/office/drawing/2014/chart" uri="{C3380CC4-5D6E-409C-BE32-E72D297353CC}">
              <c16:uniqueId val="{0000000A-2F4A-41FB-AA74-FD7C591917E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19870</c:v>
                </c:pt>
                <c:pt idx="2">
                  <c:v>#N/A</c:v>
                </c:pt>
                <c:pt idx="3">
                  <c:v>#N/A</c:v>
                </c:pt>
                <c:pt idx="4">
                  <c:v>21162</c:v>
                </c:pt>
                <c:pt idx="5">
                  <c:v>#N/A</c:v>
                </c:pt>
                <c:pt idx="6">
                  <c:v>#N/A</c:v>
                </c:pt>
                <c:pt idx="7">
                  <c:v>20680</c:v>
                </c:pt>
                <c:pt idx="8">
                  <c:v>#N/A</c:v>
                </c:pt>
                <c:pt idx="9">
                  <c:v>#N/A</c:v>
                </c:pt>
                <c:pt idx="10">
                  <c:v>19848</c:v>
                </c:pt>
                <c:pt idx="11">
                  <c:v>#N/A</c:v>
                </c:pt>
                <c:pt idx="12">
                  <c:v>#N/A</c:v>
                </c:pt>
                <c:pt idx="13">
                  <c:v>19224</c:v>
                </c:pt>
                <c:pt idx="14">
                  <c:v>#N/A</c:v>
                </c:pt>
              </c:numCache>
            </c:numRef>
          </c:val>
          <c:smooth val="0"/>
          <c:extLst>
            <c:ext xmlns:c16="http://schemas.microsoft.com/office/drawing/2014/chart" uri="{C3380CC4-5D6E-409C-BE32-E72D297353CC}">
              <c16:uniqueId val="{0000000B-2F4A-41FB-AA74-FD7C591917E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2495</c:v>
                </c:pt>
                <c:pt idx="1">
                  <c:v>3146</c:v>
                </c:pt>
                <c:pt idx="2">
                  <c:v>3747</c:v>
                </c:pt>
              </c:numCache>
            </c:numRef>
          </c:val>
          <c:extLst>
            <c:ext xmlns:c16="http://schemas.microsoft.com/office/drawing/2014/chart" uri="{C3380CC4-5D6E-409C-BE32-E72D297353CC}">
              <c16:uniqueId val="{00000000-0B31-456E-9C42-4296430675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212</c:v>
                </c:pt>
                <c:pt idx="1">
                  <c:v>527</c:v>
                </c:pt>
                <c:pt idx="2">
                  <c:v>527</c:v>
                </c:pt>
              </c:numCache>
            </c:numRef>
          </c:val>
          <c:extLst>
            <c:ext xmlns:c16="http://schemas.microsoft.com/office/drawing/2014/chart" uri="{C3380CC4-5D6E-409C-BE32-E72D297353CC}">
              <c16:uniqueId val="{00000001-0B31-456E-9C42-4296430675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6512</c:v>
                </c:pt>
                <c:pt idx="1">
                  <c:v>6178</c:v>
                </c:pt>
                <c:pt idx="2">
                  <c:v>5728</c:v>
                </c:pt>
              </c:numCache>
            </c:numRef>
          </c:val>
          <c:extLst>
            <c:ext xmlns:c16="http://schemas.microsoft.com/office/drawing/2014/chart" uri="{C3380CC4-5D6E-409C-BE32-E72D297353CC}">
              <c16:uniqueId val="{00000002-0B31-456E-9C42-4296430675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{4D87A20E-3AD5-402A-A8D1-93B9891470C0}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9E5-4759-BB5E-B5AC5EFCFC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{0234AC6B-4D7E-43E4-A705-F04C3EBC3187}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E5-4759-BB5E-B5AC5EFCFC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{21A33911-9C1F-4038-A3A7-C07AD2FA3B35}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E5-4759-BB5E-B5AC5EFCFC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{AC651C02-46CC-4C8A-9DE0-07A54C0E42A2}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E5-4759-BB5E-B5AC5EFCFC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{C3D65255-5E4F-4F56-A006-45382111F482}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E5-4759-BB5E-B5AC5EFCFC5D}"/>
                </c:ext>
              </c:extLst>
            </c:dLbl>
            <c:dLbl>
              <c:idx val="8"/>
              <c:layout>
                <c:manualLayout>
                  <c:x val="-2.5640893095999928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{DB25F886-F5D2-4539-8D4E-F78953D98290}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9E5-4759-BB5E-B5AC5EFCFC5D}"/>
                </c:ext>
              </c:extLst>
            </c:dLbl>
            <c:dLbl>
              <c:idx val="16"/>
              <c:layout>
                <c:manualLayout>
                  <c:x val="-3.8390608204468428E-2"/>
                  <c:y val="-6.3988084137131973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{D2618F66-4165-410B-A26C-1CCF4910A651}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9E5-4759-BB5E-B5AC5EFCFC5D}"/>
                </c:ext>
              </c:extLst>
            </c:dLbl>
            <c:dLbl>
              <c:idx val="24"/>
              <c:layout>
                <c:manualLayout>
                  <c:x val="-3.2015750650234161E-2"/>
                  <c:y val="-6.5489644843771261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{13944D1C-F8F8-44BE-B37E-B8261435B8BA}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9E5-4759-BB5E-B5AC5EFCFC5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{2C4D2B32-05E3-49D4-A597-29CE71A3BE13}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9E5-4759-BB5E-B5AC5EFCFC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71.8</c:v>
                </c:pt>
                <c:pt idx="8">
                  <c:v>73.3</c:v>
                </c:pt>
                <c:pt idx="16">
                  <c:v>73.8</c:v>
                </c:pt>
                <c:pt idx="24">
                  <c:v>74.7</c:v>
                </c:pt>
                <c:pt idx="32">
                  <c:v>75.900000000000006</c:v>
                </c:pt>
              </c:numCache>
            </c:numRef>
          </c:xVal>
          <c:yVal>
            <c:numRef>
              <c:f>公会計指標分析・財政指標組合せ分析表!$BP$51:$DC$51</c:f>
              <c:numCache>
                <c:formatCode>#,##0.0;"▲ "#,##0.0</c:formatCode>
                <c:ptCount val="40"/>
                <c:pt idx="0">
                  <c:v>127.1</c:v>
                </c:pt>
                <c:pt idx="8">
                  <c:v>137.9</c:v>
                </c:pt>
                <c:pt idx="16">
                  <c:v>129.19999999999999</c:v>
                </c:pt>
                <c:pt idx="24">
                  <c:v>120</c:v>
                </c:pt>
                <c:pt idx="32">
                  <c:v>118.9</c:v>
                </c:pt>
              </c:numCache>
            </c:numRef>
          </c:yVal>
          <c:smooth val="0"/>
          <c:extLst>
            <c:ext xmlns:c16="http://schemas.microsoft.com/office/drawing/2014/chart" uri="{C3380CC4-5D6E-409C-BE32-E72D297353CC}">
              <c16:uniqueId val="{00000009-49E5-4759-BB5E-B5AC5EFCFC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0572229358869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{6DC57044-39BF-4497-B0FF-4CDA5AB010BF}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9E5-4759-BB5E-B5AC5EFCFC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{F47C1564-4B71-47F8-8EE8-EDC3FD35157D}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E5-4759-BB5E-B5AC5EFCFC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{7174226B-52E7-41D7-810B-E654C36C181A}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E5-4759-BB5E-B5AC5EFCFC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{A47B608B-8DA6-48BA-BF5D-CFCB28A1D883}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E5-4759-BB5E-B5AC5EFCFC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{6DCB6954-6588-446C-968E-A9160D1AA6B2}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E5-4759-BB5E-B5AC5EFCFC5D}"/>
                </c:ext>
              </c:extLst>
            </c:dLbl>
            <c:dLbl>
              <c:idx val="8"/>
              <c:layout>
                <c:manualLayout>
                  <c:x val="-3.715522882621776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{944AF4F2-5244-404C-AA61-D91F1B620F8E}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9E5-4759-BB5E-B5AC5EFCFC5D}"/>
                </c:ext>
              </c:extLst>
            </c:dLbl>
            <c:dLbl>
              <c:idx val="16"/>
              <c:layout>
                <c:manualLayout>
                  <c:x val="-4.4109043052767472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{15440AB5-7E57-4411-A90E-F8D1ED1472D1}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9E5-4759-BB5E-B5AC5EFCFC5D}"/>
                </c:ext>
              </c:extLst>
            </c:dLbl>
            <c:dLbl>
              <c:idx val="24"/>
              <c:layout>
                <c:manualLayout>
                  <c:x val="-1.9922458247700912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{30CD79C6-F15D-4C6D-AE09-874BB40AE3BD}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9E5-4759-BB5E-B5AC5EFCFC5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{08806B18-AD0A-4D72-976B-8DD719B2844D}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9E5-4759-BB5E-B5AC5EFCFC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49E5-4759-BB5E-B5AC5EFCFC5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{C1BF031D-6633-46B2-A0F2-9DABF4F2A0D7}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B2B-4B4F-B27F-7D62534C72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{5FD2B6C7-B4DC-4BE4-B5FF-D64FD66AB29E}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2B-4B4F-B27F-7D62534C72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{3F04D843-490F-4DF5-942D-78E717598FE8}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2B-4B4F-B27F-7D62534C72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{4E9CC1F8-D5CA-456A-835C-314F5FC8E571}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2B-4B4F-B27F-7D62534C72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{1C2815B3-8C86-419A-9EF5-D1C51F4B39B4}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2B-4B4F-B27F-7D62534C72E8}"/>
                </c:ext>
              </c:extLst>
            </c:dLbl>
            <c:dLbl>
              <c:idx val="8"/>
              <c:layout>
                <c:manualLayout>
                  <c:x val="-3.9607987231090158E-2"/>
                  <c:y val="-6.133421512466197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{4C91ACF4-86D6-4594-9CE0-28B8B5CFD31A}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B2B-4B4F-B27F-7D62534C72E8}"/>
                </c:ext>
              </c:extLst>
            </c:dLbl>
            <c:dLbl>
              <c:idx val="16"/>
              <c:layout>
                <c:manualLayout>
                  <c:x val="-2.3532698219061041E-2"/>
                  <c:y val="-6.3499079050925847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{C4D498CE-931A-4DBC-A6E4-555AB12AE404}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B2B-4B4F-B27F-7D62534C72E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{8EF65EDD-6421-4171-AFAA-1D0070E4D7E2}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B2B-4B4F-B27F-7D62534C72E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{190F831C-49FA-44B9-825D-1B90AE31A07F}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B2B-4B4F-B27F-7D62534C72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12.4</c:v>
                </c:pt>
                <c:pt idx="16">
                  <c:v>12.3</c:v>
                </c:pt>
                <c:pt idx="24">
                  <c:v>12.5</c:v>
                </c:pt>
                <c:pt idx="32">
                  <c:v>12.8</c:v>
                </c:pt>
              </c:numCache>
            </c:numRef>
          </c:xVal>
          <c:yVal>
            <c:numRef>
              <c:f>公会計指標分析・財政指標組合せ分析表!$BP$73:$DC$73</c:f>
              <c:numCache>
                <c:formatCode>#,##0.0;"▲ "#,##0.0</c:formatCode>
                <c:ptCount val="40"/>
                <c:pt idx="0">
                  <c:v>127.1</c:v>
                </c:pt>
                <c:pt idx="8">
                  <c:v>137.9</c:v>
                </c:pt>
                <c:pt idx="16">
                  <c:v>129.19999999999999</c:v>
                </c:pt>
                <c:pt idx="24">
                  <c:v>120</c:v>
                </c:pt>
                <c:pt idx="32">
                  <c:v>118.9</c:v>
                </c:pt>
              </c:numCache>
            </c:numRef>
          </c:yVal>
          <c:smooth val="0"/>
          <c:extLst>
            <c:ext xmlns:c16="http://schemas.microsoft.com/office/drawing/2014/chart" uri="{C3380CC4-5D6E-409C-BE32-E72D297353CC}">
              <c16:uniqueId val="{00000009-DB2B-4B4F-B27F-7D62534C72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99986437492251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{C2DD6CD7-5CB5-4D41-A4B0-2B27F4BFF3B3}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B2B-4B4F-B27F-7D62534C72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{DDBA1778-A9CB-466C-BDA4-F18B790B4577}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2B-4B4F-B27F-7D62534C72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{6F0916F2-AC8D-486D-B351-07DB802D3A88}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2B-4B4F-B27F-7D62534C72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{C954450E-F7CA-4072-90A0-E1839F4B6F15}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2B-4B4F-B27F-7D62534C72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{9455F174-514F-48FE-B7E7-14429EC4894C}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2B-4B4F-B27F-7D62534C72E8}"/>
                </c:ext>
              </c:extLst>
            </c:dLbl>
            <c:dLbl>
              <c:idx val="8"/>
              <c:layout>
                <c:manualLayout>
                  <c:x val="0"/>
                  <c:y val="-1.566880630067531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{832558D2-9B51-4151-B267-E5ED8B569F8F}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B2B-4B4F-B27F-7D62534C72E8}"/>
                </c:ext>
              </c:extLst>
            </c:dLbl>
            <c:dLbl>
              <c:idx val="16"/>
              <c:layout>
                <c:manualLayout>
                  <c:x val="0"/>
                  <c:y val="1.6692844133222185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{372A1687-484F-4EE6-8566-1C70E4B9A677}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B2B-4B4F-B27F-7D62534C72E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{4E4353E5-8744-4555-AA8F-E2672E3D3760}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B2B-4B4F-B27F-7D62534C72E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{7B9CA406-4D96-417D-95B8-A100B16E196E}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B2B-4B4F-B27F-7D62534C72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DB2B-4B4F-B27F-7D62534C72E8}"/>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51,981
51,542
501.44
39,470,191
38,115,585
1,177,696
20,609,996
35,381,045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年度は前年度と同じ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となり、類似団体平均を下回っている。前年度と比べ、再算定による臨時財政対策費の創設等により基準財政需要額が増加し、 固定資産税等の増加により基準財政収入額も増加した。今後も社会保障関連経費や市有施設の老朽化に伴う維持経費など様々な増加要素が想定される中、引き続き自主財源である市税の徴収率の向上に努めるとともに、事務事業の最適化や、公共施設の見直しと効率的な維持管理など行財政改革に取り組み、歳入確保と歳出削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年度の歳入の経常一般財源額は、固定資産税の増加等により増えた一方で臨時財政対策債が大きく減少し、歳出の経常一般財源額は、補助費等が増加し、経常収支比率は前年度と比べ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今後も市税収入の大きな増収は見込めないことから、引き続き行財政改革を推進し、経常経費の抑制に努めていく。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1694</xdr:rowOff>
    </xdr:from>
    <xdr:to>
      <xdr:col>23</xdr:col>
      <xdr:colOff>133350</xdr:colOff>
      <xdr:row>64</xdr:row>
      <xdr:rowOff>160020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803044"/>
          <a:ext cx="8382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1694</xdr:rowOff>
    </xdr:from>
    <xdr:to>
      <xdr:col>19</xdr:col>
      <xdr:colOff>133350</xdr:colOff>
      <xdr:row>64</xdr:row>
      <xdr:rowOff>168063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803044"/>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168063</xdr:rowOff>
    </xdr:from>
    <xdr:to>
      <xdr:col>15</xdr:col>
      <xdr:colOff>82550</xdr:colOff>
      <xdr:row>66</xdr:row>
      <xdr:rowOff>58420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14086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66</xdr:row>
      <xdr:rowOff>58420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23738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122344</xdr:rowOff>
    </xdr:from>
    <xdr:to>
      <xdr:col>19</xdr:col>
      <xdr:colOff>184150</xdr:colOff>
      <xdr:row>63</xdr:row>
      <xdr:rowOff>52494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37271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117263</xdr:rowOff>
    </xdr:from>
    <xdr:to>
      <xdr:col>15</xdr:col>
      <xdr:colOff>133350</xdr:colOff>
      <xdr:row>65</xdr:row>
      <xdr:rowOff>47413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年度は、ふるさと応援寄附金推進事業や光熱水費等の増加により、物件費が増加したことから、数値が前年度を上回った。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類似団体平均と差があることから、今後も事務事業や公共施設の見直しなど行財政改革に取り組み、人件費及び物件費等の節減に努めていく。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131714</xdr:rowOff>
    </xdr:from>
    <xdr:to>
      <xdr:col>23</xdr:col>
      <xdr:colOff>133350</xdr:colOff>
      <xdr:row>87</xdr:row>
      <xdr:rowOff>47003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876414"/>
          <a:ext cx="838200" cy="8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149686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08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35106</xdr:rowOff>
    </xdr:from>
    <xdr:to>
      <xdr:col>19</xdr:col>
      <xdr:colOff>133350</xdr:colOff>
      <xdr:row>86</xdr:row>
      <xdr:rowOff>131714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779806"/>
          <a:ext cx="889000" cy="9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34315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162798</xdr:rowOff>
    </xdr:from>
    <xdr:to>
      <xdr:col>15</xdr:col>
      <xdr:colOff>82550</xdr:colOff>
      <xdr:row>86</xdr:row>
      <xdr:rowOff>35106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564598"/>
          <a:ext cx="889000" cy="21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123104</xdr:rowOff>
    </xdr:from>
    <xdr:to>
      <xdr:col>11</xdr:col>
      <xdr:colOff>31750</xdr:colOff>
      <xdr:row>84</xdr:row>
      <xdr:rowOff>162798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524904"/>
          <a:ext cx="889000" cy="3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113281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167653</xdr:rowOff>
    </xdr:from>
    <xdr:to>
      <xdr:col>23</xdr:col>
      <xdr:colOff>184150</xdr:colOff>
      <xdr:row>87</xdr:row>
      <xdr:rowOff>97803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91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139730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88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80914</xdr:rowOff>
    </xdr:from>
    <xdr:to>
      <xdr:col>19</xdr:col>
      <xdr:colOff>184150</xdr:colOff>
      <xdr:row>87</xdr:row>
      <xdr:rowOff>11064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8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167291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91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155756</xdr:rowOff>
    </xdr:from>
    <xdr:to>
      <xdr:col>15</xdr:col>
      <xdr:colOff>133350</xdr:colOff>
      <xdr:row>86</xdr:row>
      <xdr:rowOff>85906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70683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1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111998</xdr:rowOff>
    </xdr:from>
    <xdr:to>
      <xdr:col>11</xdr:col>
      <xdr:colOff>82550</xdr:colOff>
      <xdr:row>85</xdr:row>
      <xdr:rowOff>42148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1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26925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72304</xdr:rowOff>
    </xdr:from>
    <xdr:to>
      <xdr:col>7</xdr:col>
      <xdr:colOff>31750</xdr:colOff>
      <xdr:row>85</xdr:row>
      <xdr:rowOff>2454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4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158681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京丹後市行財政改革推進計画に基づく職員人件費の抑制により、類似団体の中では低い水準にある。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今後も人事院勧告に準拠した職員給与等の適正化に努める。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83</xdr:row>
      <xdr:rowOff>12700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22581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82</xdr:row>
      <xdr:rowOff>166914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1913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115207</xdr:rowOff>
    </xdr:from>
    <xdr:to>
      <xdr:col>72</xdr:col>
      <xdr:colOff>203200</xdr:colOff>
      <xdr:row>82</xdr:row>
      <xdr:rowOff>132443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1741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82</xdr:row>
      <xdr:rowOff>115207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1568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64407</xdr:rowOff>
    </xdr:from>
    <xdr:to>
      <xdr:col>68</xdr:col>
      <xdr:colOff>203200</xdr:colOff>
      <xdr:row>82</xdr:row>
      <xdr:rowOff>166007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4734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本市においては、合併後、定員適正化計画に基づき職員数の削減に取り組んでいたが、分庁舎方式や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市民局等の設置、複数の同種施設の存続等、本市の組織体制や施策により、職員数が類似団体の職員数を大きく上回っている。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人口が減少傾向にある中で、様々な行政需要を勘案しながら、引き続き行財政改革とあわせて定員管理計画の遂行に努めていく。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137281</xdr:rowOff>
    </xdr:from>
    <xdr:to>
      <xdr:col>81</xdr:col>
      <xdr:colOff>44450</xdr:colOff>
      <xdr:row>63</xdr:row>
      <xdr:rowOff>168305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93863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92001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116598</xdr:rowOff>
    </xdr:from>
    <xdr:to>
      <xdr:col>77</xdr:col>
      <xdr:colOff>44450</xdr:colOff>
      <xdr:row>63</xdr:row>
      <xdr:rowOff>137281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91794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84425</xdr:rowOff>
    </xdr:from>
    <xdr:to>
      <xdr:col>72</xdr:col>
      <xdr:colOff>203200</xdr:colOff>
      <xdr:row>63</xdr:row>
      <xdr:rowOff>116598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88577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84425</xdr:rowOff>
    </xdr:from>
    <xdr:to>
      <xdr:col>68</xdr:col>
      <xdr:colOff>152400</xdr:colOff>
      <xdr:row>63</xdr:row>
      <xdr:rowOff>92468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88577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137842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133246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117505</xdr:rowOff>
    </xdr:from>
    <xdr:to>
      <xdr:col>81</xdr:col>
      <xdr:colOff>95250</xdr:colOff>
      <xdr:row>64</xdr:row>
      <xdr:rowOff>47655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89582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89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86481</xdr:rowOff>
    </xdr:from>
    <xdr:to>
      <xdr:col>77</xdr:col>
      <xdr:colOff>95250</xdr:colOff>
      <xdr:row>64</xdr:row>
      <xdr:rowOff>16631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8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1408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97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65798</xdr:rowOff>
    </xdr:from>
    <xdr:to>
      <xdr:col>73</xdr:col>
      <xdr:colOff>44450</xdr:colOff>
      <xdr:row>63</xdr:row>
      <xdr:rowOff>167398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8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152175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95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33625</xdr:rowOff>
    </xdr:from>
    <xdr:to>
      <xdr:col>68</xdr:col>
      <xdr:colOff>203200</xdr:colOff>
      <xdr:row>63</xdr:row>
      <xdr:rowOff>135225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8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120002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9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41668</xdr:rowOff>
    </xdr:from>
    <xdr:to>
      <xdr:col>64</xdr:col>
      <xdr:colOff>152400</xdr:colOff>
      <xdr:row>63</xdr:row>
      <xdr:rowOff>143268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8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128045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92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年度は、公営企業債の元利償還に対する普通会計からの繰入金の増加により、前年度から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％となり、類似団体平均は大きく上回った。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今後も大型の普通建設事業が予定されている中で、地方債発行事業については優先度の高いものから計画的に実施するなど、引き続き公債費の適正化に取り組み、財政の健全化に努めていく。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15724</xdr:rowOff>
    </xdr:from>
    <xdr:to>
      <xdr:col>81</xdr:col>
      <xdr:colOff>44450</xdr:colOff>
      <xdr:row>44</xdr:row>
      <xdr:rowOff>50195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55952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164193</xdr:rowOff>
    </xdr:from>
    <xdr:to>
      <xdr:col>77</xdr:col>
      <xdr:colOff>44450</xdr:colOff>
      <xdr:row>44</xdr:row>
      <xdr:rowOff>15724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164193</xdr:rowOff>
    </xdr:from>
    <xdr:to>
      <xdr:col>72</xdr:col>
      <xdr:colOff>203200</xdr:colOff>
      <xdr:row>44</xdr:row>
      <xdr:rowOff>4233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44</xdr:row>
      <xdr:rowOff>4233</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743312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170845</xdr:rowOff>
    </xdr:from>
    <xdr:to>
      <xdr:col>81</xdr:col>
      <xdr:colOff>95250</xdr:colOff>
      <xdr:row>44</xdr:row>
      <xdr:rowOff>100995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66722</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136374</xdr:rowOff>
    </xdr:from>
    <xdr:to>
      <xdr:col>77</xdr:col>
      <xdr:colOff>95250</xdr:colOff>
      <xdr:row>44</xdr:row>
      <xdr:rowOff>66524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51301</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113393</xdr:rowOff>
    </xdr:from>
    <xdr:to>
      <xdr:col>73</xdr:col>
      <xdr:colOff>44450</xdr:colOff>
      <xdr:row>44</xdr:row>
      <xdr:rowOff>43543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28320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9978</xdr:rowOff>
    </xdr:from>
    <xdr:to>
      <xdr:col>64</xdr:col>
      <xdr:colOff>152400</xdr:colOff>
      <xdr:row>43</xdr:row>
      <xdr:rowOff>111578</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96355</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前年度と比べ、地方債の現在高等の減少による将来負担額の減少により、前年度から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％となったが、類似団体平均は大きく上回った。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今後も普通交付税算入のある合併特例債など有利な地方債を活用するとともに、行財政改革による歳出抑制に取り組み、将来負担の軽減を図る。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92770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380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64847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66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92770</xdr:rowOff>
    </xdr:from>
    <xdr:to>
      <xdr:col>81</xdr:col>
      <xdr:colOff>133350</xdr:colOff>
      <xdr:row>21</xdr:row>
      <xdr:rowOff>92770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69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78982</xdr:rowOff>
    </xdr:from>
    <xdr:to>
      <xdr:col>81</xdr:col>
      <xdr:colOff>44450</xdr:colOff>
      <xdr:row>21</xdr:row>
      <xdr:rowOff>91622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6179800" y="3679432"/>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79526</xdr:rowOff>
    </xdr:from>
    <xdr:to>
      <xdr:col>81</xdr:col>
      <xdr:colOff>95250</xdr:colOff>
      <xdr:row>14</xdr:row>
      <xdr:rowOff>9676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91622</xdr:rowOff>
    </xdr:from>
    <xdr:to>
      <xdr:col>77</xdr:col>
      <xdr:colOff>44450</xdr:colOff>
      <xdr:row>22</xdr:row>
      <xdr:rowOff>25884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5290800" y="3692072"/>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82731</xdr:rowOff>
    </xdr:from>
    <xdr:to>
      <xdr:col>77</xdr:col>
      <xdr:colOff>95250</xdr:colOff>
      <xdr:row>15</xdr:row>
      <xdr:rowOff>12881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23058</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25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25884</xdr:rowOff>
    </xdr:from>
    <xdr:to>
      <xdr:col>72</xdr:col>
      <xdr:colOff>203200</xdr:colOff>
      <xdr:row>22</xdr:row>
      <xdr:rowOff>125851</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4401800" y="3797784"/>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12398</xdr:rowOff>
    </xdr:from>
    <xdr:to>
      <xdr:col>73</xdr:col>
      <xdr:colOff>44450</xdr:colOff>
      <xdr:row>15</xdr:row>
      <xdr:rowOff>113998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5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124175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35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1754</xdr:rowOff>
    </xdr:from>
    <xdr:to>
      <xdr:col>68</xdr:col>
      <xdr:colOff>152400</xdr:colOff>
      <xdr:row>22</xdr:row>
      <xdr:rowOff>125851</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a:off x="13512800" y="377365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126395</xdr:rowOff>
    </xdr:from>
    <xdr:to>
      <xdr:col>68</xdr:col>
      <xdr:colOff>203200</xdr:colOff>
      <xdr:row>15</xdr:row>
      <xdr:rowOff>56545</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66722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28182</xdr:rowOff>
    </xdr:from>
    <xdr:to>
      <xdr:col>81</xdr:col>
      <xdr:colOff>95250</xdr:colOff>
      <xdr:row>21</xdr:row>
      <xdr:rowOff>129782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36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95509</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352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40822</xdr:rowOff>
    </xdr:from>
    <xdr:to>
      <xdr:col>77</xdr:col>
      <xdr:colOff>95250</xdr:colOff>
      <xdr:row>21</xdr:row>
      <xdr:rowOff>142422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127199</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372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146534</xdr:rowOff>
    </xdr:from>
    <xdr:to>
      <xdr:col>73</xdr:col>
      <xdr:colOff>44450</xdr:colOff>
      <xdr:row>22</xdr:row>
      <xdr:rowOff>76684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37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61461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383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75051</xdr:rowOff>
    </xdr:from>
    <xdr:to>
      <xdr:col>68</xdr:col>
      <xdr:colOff>203200</xdr:colOff>
      <xdr:row>23</xdr:row>
      <xdr:rowOff>5201</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38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161428</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393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122404</xdr:rowOff>
    </xdr:from>
    <xdr:to>
      <xdr:col>64</xdr:col>
      <xdr:colOff>152400</xdr:colOff>
      <xdr:row>22</xdr:row>
      <xdr:rowOff>52554</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37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37331</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380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51,981
51,542
501.44
39,470,191
38,115,585
1,177,696
20,609,996
35,381,045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％であり、障害者の雇用推進、消防団員報酬の改定等により数値が上昇し、類似団体平均を上回った。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今後も定員管理計画に基づき適正な定員管理に努めるとともに、アウトソーシングの推進や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を活用した業務効率化、事務事業の最適化などに取り組み、人件費抑制に努めていく。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0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5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年度は、光熱水費等が増加したことから数値が上昇したが、類似団体平均を下回った。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今後も行財政改革により施設の統廃合や移譲を進めるとともに、事務事業の最適化や効率化に取り組み、物件費の抑制に努めていく。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57150</xdr:rowOff>
    </xdr:from>
    <xdr:to>
      <xdr:col>82</xdr:col>
      <xdr:colOff>107950</xdr:colOff>
      <xdr:row>15</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28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57150</xdr:rowOff>
    </xdr:from>
    <xdr:to>
      <xdr:col>78</xdr:col>
      <xdr:colOff>69850</xdr:colOff>
      <xdr:row>15</xdr:row>
      <xdr:rowOff>82550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2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82550</xdr:rowOff>
    </xdr:from>
    <xdr:to>
      <xdr:col>73</xdr:col>
      <xdr:colOff>180975</xdr:colOff>
      <xdr:row>17</xdr:row>
      <xdr:rowOff>6350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54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63500</xdr:rowOff>
    </xdr:from>
    <xdr:to>
      <xdr:col>69</xdr:col>
      <xdr:colOff>92075</xdr:colOff>
      <xdr:row>17</xdr:row>
      <xdr:rowOff>6350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06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80027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6350</xdr:rowOff>
    </xdr:from>
    <xdr:to>
      <xdr:col>78</xdr:col>
      <xdr:colOff>120650</xdr:colOff>
      <xdr:row>15</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118127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4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31750</xdr:rowOff>
    </xdr:from>
    <xdr:to>
      <xdr:col>74</xdr:col>
      <xdr:colOff>31750</xdr:colOff>
      <xdr:row>15</xdr:row>
      <xdr:rowOff>133350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127000</xdr:rowOff>
    </xdr:from>
    <xdr:to>
      <xdr:col>69</xdr:col>
      <xdr:colOff>142875</xdr:colOff>
      <xdr:row>17</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保育業務委託事業の増加により数値が上昇し、類似団体平均は下回ったが、少子高齢化等に伴い、社会保障関係経費の増加が見込まれることから、既存の単独事業の見直しなどによる歳出抑制に取り組む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54</xdr:row>
      <xdr:rowOff>136144</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395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55</xdr:row>
      <xdr:rowOff>110998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3958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137431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110998</xdr:rowOff>
    </xdr:from>
    <xdr:to>
      <xdr:col>15</xdr:col>
      <xdr:colOff>98425</xdr:colOff>
      <xdr:row>56</xdr:row>
      <xdr:rowOff>85852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407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40132</xdr:rowOff>
    </xdr:from>
    <xdr:to>
      <xdr:col>11</xdr:col>
      <xdr:colOff>9525</xdr:colOff>
      <xdr:row>56</xdr:row>
      <xdr:rowOff>85852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41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85344</xdr:rowOff>
    </xdr:from>
    <xdr:to>
      <xdr:col>24</xdr:col>
      <xdr:colOff>76200</xdr:colOff>
      <xdr:row>55</xdr:row>
      <xdr:rowOff>15494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101871</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60198</xdr:rowOff>
    </xdr:from>
    <xdr:to>
      <xdr:col>15</xdr:col>
      <xdr:colOff>149225</xdr:colOff>
      <xdr:row>55</xdr:row>
      <xdr:rowOff>161798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525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35052</xdr:rowOff>
    </xdr:from>
    <xdr:to>
      <xdr:col>11</xdr:col>
      <xdr:colOff>60325</xdr:colOff>
      <xdr:row>56</xdr:row>
      <xdr:rowOff>136652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146829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160782</xdr:rowOff>
    </xdr:from>
    <xdr:to>
      <xdr:col>6</xdr:col>
      <xdr:colOff>171450</xdr:colOff>
      <xdr:row>56</xdr:row>
      <xdr:rowOff>90932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101109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年度は、病院事業会計への出資金等が減少したことから数値が下降したが、類似団体平均を上回った。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公営企業会計等においては、独立採算の原則に基づき、事務事業の見直し、事業施設の合理化や効率化、料金見直し等により財政健全化を図り、普通会計からの繰出金・出資金の抑制に努めていく。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57</xdr:row>
      <xdr:rowOff>135165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875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58</xdr:row>
      <xdr:rowOff>45357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078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45357</xdr:rowOff>
    </xdr:from>
    <xdr:to>
      <xdr:col>73</xdr:col>
      <xdr:colOff>180975</xdr:colOff>
      <xdr:row>62</xdr:row>
      <xdr:rowOff>110672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89457"/>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147155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62</xdr:row>
      <xdr:rowOff>12700</xdr:rowOff>
    </xdr:from>
    <xdr:to>
      <xdr:col>69</xdr:col>
      <xdr:colOff>92075</xdr:colOff>
      <xdr:row>62</xdr:row>
      <xdr:rowOff>110672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6426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98170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163484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166007</xdr:rowOff>
    </xdr:from>
    <xdr:to>
      <xdr:col>74</xdr:col>
      <xdr:colOff>31750</xdr:colOff>
      <xdr:row>58</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80934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62</xdr:row>
      <xdr:rowOff>59872</xdr:rowOff>
    </xdr:from>
    <xdr:to>
      <xdr:col>69</xdr:col>
      <xdr:colOff>142875</xdr:colOff>
      <xdr:row>62</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68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146249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77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133350</xdr:rowOff>
    </xdr:from>
    <xdr:to>
      <xdr:col>65</xdr:col>
      <xdr:colOff>53975</xdr:colOff>
      <xdr:row>62</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年度は、病院事業会計繰出金の増加により数値が上昇し、類似団体平均値を上回った。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今後も市単独補助事業を中心に、各種団体への補助金等の見直しを行うなど、補助費等の抑制に努めていく。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155575</xdr:rowOff>
    </xdr:from>
    <xdr:to>
      <xdr:col>82</xdr:col>
      <xdr:colOff>107950</xdr:colOff>
      <xdr:row>38</xdr:row>
      <xdr:rowOff>98425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9922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155592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155575</xdr:rowOff>
    </xdr:from>
    <xdr:to>
      <xdr:col>78</xdr:col>
      <xdr:colOff>69850</xdr:colOff>
      <xdr:row>38</xdr:row>
      <xdr:rowOff>41275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99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121285</xdr:rowOff>
    </xdr:from>
    <xdr:to>
      <xdr:col>73</xdr:col>
      <xdr:colOff>180975</xdr:colOff>
      <xdr:row>38</xdr:row>
      <xdr:rowOff>41275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93485"/>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67962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121285</xdr:rowOff>
    </xdr:from>
    <xdr:to>
      <xdr:col>69</xdr:col>
      <xdr:colOff>92075</xdr:colOff>
      <xdr:row>36</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934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134002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111142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47625</xdr:rowOff>
    </xdr:from>
    <xdr:to>
      <xdr:col>82</xdr:col>
      <xdr:colOff>158750</xdr:colOff>
      <xdr:row>38</xdr:row>
      <xdr:rowOff>149225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19702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104775</xdr:rowOff>
    </xdr:from>
    <xdr:to>
      <xdr:col>78</xdr:col>
      <xdr:colOff>120650</xdr:colOff>
      <xdr:row>38</xdr:row>
      <xdr:rowOff>34925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45102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217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161925</xdr:rowOff>
    </xdr:from>
    <xdr:to>
      <xdr:col>74</xdr:col>
      <xdr:colOff>31750</xdr:colOff>
      <xdr:row>38</xdr:row>
      <xdr:rowOff>92075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76852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70485</xdr:rowOff>
    </xdr:from>
    <xdr:to>
      <xdr:col>69</xdr:col>
      <xdr:colOff>142875</xdr:colOff>
      <xdr:row>37</xdr:row>
      <xdr:rowOff>635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10812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年度は、道路改良事業や小学校普通教室等空調化事業、災害復旧事業などの元金償還が始まったことから数値が上昇し、類似団体平均を上回った。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今後も公共施設等の更新などによる大型の普通建設事業が予定されていることから、新たな地方債発行事業については優先度の高いものから計画的に実施するなど、引き続き公債費の適正管理に努めていく。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94343</xdr:rowOff>
    </xdr:from>
    <xdr:to>
      <xdr:col>24</xdr:col>
      <xdr:colOff>25400</xdr:colOff>
      <xdr:row>78</xdr:row>
      <xdr:rowOff>170543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4674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94343</xdr:rowOff>
    </xdr:from>
    <xdr:to>
      <xdr:col>19</xdr:col>
      <xdr:colOff>187325</xdr:colOff>
      <xdr:row>79</xdr:row>
      <xdr:rowOff>9979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4674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9979</xdr:rowOff>
    </xdr:from>
    <xdr:to>
      <xdr:col>15</xdr:col>
      <xdr:colOff>98425</xdr:colOff>
      <xdr:row>79</xdr:row>
      <xdr:rowOff>86179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5545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64407</xdr:rowOff>
    </xdr:from>
    <xdr:to>
      <xdr:col>11</xdr:col>
      <xdr:colOff>9525</xdr:colOff>
      <xdr:row>79</xdr:row>
      <xdr:rowOff>86179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608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119743</xdr:rowOff>
    </xdr:from>
    <xdr:to>
      <xdr:col>24</xdr:col>
      <xdr:colOff>76200</xdr:colOff>
      <xdr:row>79</xdr:row>
      <xdr:rowOff>49893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91820</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43543</xdr:rowOff>
    </xdr:from>
    <xdr:to>
      <xdr:col>20</xdr:col>
      <xdr:colOff>38100</xdr:colOff>
      <xdr:row>78</xdr:row>
      <xdr:rowOff>145143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129920</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50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130629</xdr:rowOff>
    </xdr:from>
    <xdr:to>
      <xdr:col>15</xdr:col>
      <xdr:colOff>149225</xdr:colOff>
      <xdr:row>79</xdr:row>
      <xdr:rowOff>60779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45556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35379</xdr:rowOff>
    </xdr:from>
    <xdr:to>
      <xdr:col>11</xdr:col>
      <xdr:colOff>60325</xdr:colOff>
      <xdr:row>79</xdr:row>
      <xdr:rowOff>136979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121756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13607</xdr:rowOff>
    </xdr:from>
    <xdr:to>
      <xdr:col>6</xdr:col>
      <xdr:colOff>171450</xdr:colOff>
      <xdr:row>79</xdr:row>
      <xdr:rowOff>115207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99984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歳出の経常一般財源では、補助費や扶助費等が増加し、歳入では、固定資産税や法人事業税交付金等が増加した。公債費を除いた経常収支比率は前年度より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今後も引き続き行財政改革を推進し、歳入確保と歳出削減を図っていく。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111760</xdr:rowOff>
    </xdr:from>
    <xdr:to>
      <xdr:col>82</xdr:col>
      <xdr:colOff>107950</xdr:colOff>
      <xdr:row>76</xdr:row>
      <xdr:rowOff>27939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799060"/>
          <a:ext cx="838200" cy="25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111760</xdr:rowOff>
    </xdr:from>
    <xdr:to>
      <xdr:col>78</xdr:col>
      <xdr:colOff>69850</xdr:colOff>
      <xdr:row>76</xdr:row>
      <xdr:rowOff>27939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799060"/>
          <a:ext cx="889000" cy="25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90188</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27939</xdr:rowOff>
    </xdr:from>
    <xdr:to>
      <xdr:col>73</xdr:col>
      <xdr:colOff>180975</xdr:colOff>
      <xdr:row>77</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581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24130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11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165117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60960</xdr:rowOff>
    </xdr:from>
    <xdr:to>
      <xdr:col>78</xdr:col>
      <xdr:colOff>120650</xdr:colOff>
      <xdr:row>74</xdr:row>
      <xdr:rowOff>162560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1287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148589</xdr:rowOff>
    </xdr:from>
    <xdr:to>
      <xdr:col>74</xdr:col>
      <xdr:colOff>31750</xdr:colOff>
      <xdr:row>76</xdr:row>
      <xdr:rowOff>78739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88917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152466</xdr:rowOff>
    </xdr:from>
    <xdr:to>
      <xdr:col>29</xdr:col>
      <xdr:colOff>127000</xdr:colOff>
      <xdr:row>15</xdr:row>
      <xdr:rowOff>39980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00391"/>
          <a:ext cx="647700" cy="58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88785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79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39980</xdr:rowOff>
    </xdr:from>
    <xdr:to>
      <xdr:col>26</xdr:col>
      <xdr:colOff>50800</xdr:colOff>
      <xdr:row>15</xdr:row>
      <xdr:rowOff>94280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59355"/>
          <a:ext cx="698500" cy="54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48490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1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94280</xdr:rowOff>
    </xdr:from>
    <xdr:to>
      <xdr:col>22</xdr:col>
      <xdr:colOff>114300</xdr:colOff>
      <xdr:row>16</xdr:row>
      <xdr:rowOff>53589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13655"/>
          <a:ext cx="698500" cy="130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151421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1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53589</xdr:rowOff>
    </xdr:from>
    <xdr:to>
      <xdr:col>18</xdr:col>
      <xdr:colOff>177800</xdr:colOff>
      <xdr:row>16</xdr:row>
      <xdr:rowOff>64973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44414"/>
          <a:ext cx="698500" cy="11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101666</xdr:rowOff>
    </xdr:from>
    <xdr:to>
      <xdr:col>29</xdr:col>
      <xdr:colOff>177800</xdr:colOff>
      <xdr:row>15</xdr:row>
      <xdr:rowOff>31816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49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118193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9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160630</xdr:rowOff>
    </xdr:from>
    <xdr:to>
      <xdr:col>26</xdr:col>
      <xdr:colOff>101600</xdr:colOff>
      <xdr:row>15</xdr:row>
      <xdr:rowOff>90780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08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100957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77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43480</xdr:rowOff>
    </xdr:from>
    <xdr:to>
      <xdr:col>22</xdr:col>
      <xdr:colOff>165100</xdr:colOff>
      <xdr:row>15</xdr:row>
      <xdr:rowOff>145080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62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155257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3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2789</xdr:rowOff>
    </xdr:from>
    <xdr:to>
      <xdr:col>19</xdr:col>
      <xdr:colOff>38100</xdr:colOff>
      <xdr:row>16</xdr:row>
      <xdr:rowOff>104389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93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114566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6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14173</xdr:rowOff>
    </xdr:from>
    <xdr:to>
      <xdr:col>15</xdr:col>
      <xdr:colOff>101600</xdr:colOff>
      <xdr:row>16</xdr:row>
      <xdr:rowOff>115773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04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125950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7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326470</xdr:rowOff>
    </xdr:from>
    <xdr:to>
      <xdr:col>29</xdr:col>
      <xdr:colOff>127000</xdr:colOff>
      <xdr:row>34</xdr:row>
      <xdr:rowOff>31347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251020"/>
          <a:ext cx="647700" cy="47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10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31347</xdr:rowOff>
    </xdr:from>
    <xdr:to>
      <xdr:col>26</xdr:col>
      <xdr:colOff>50800</xdr:colOff>
      <xdr:row>34</xdr:row>
      <xdr:rowOff>133760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298797"/>
          <a:ext cx="698500" cy="10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133760</xdr:rowOff>
    </xdr:from>
    <xdr:to>
      <xdr:col>22</xdr:col>
      <xdr:colOff>114300</xdr:colOff>
      <xdr:row>34</xdr:row>
      <xdr:rowOff>200870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401210"/>
          <a:ext cx="698500" cy="67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200870</xdr:rowOff>
    </xdr:from>
    <xdr:to>
      <xdr:col>18</xdr:col>
      <xdr:colOff>177800</xdr:colOff>
      <xdr:row>34</xdr:row>
      <xdr:rowOff>205834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468320"/>
          <a:ext cx="698500" cy="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275670</xdr:rowOff>
    </xdr:from>
    <xdr:to>
      <xdr:col>29</xdr:col>
      <xdr:colOff>177800</xdr:colOff>
      <xdr:row>34</xdr:row>
      <xdr:rowOff>34370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20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120747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04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323447</xdr:rowOff>
    </xdr:from>
    <xdr:to>
      <xdr:col>26</xdr:col>
      <xdr:colOff>101600</xdr:colOff>
      <xdr:row>34</xdr:row>
      <xdr:rowOff>82147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247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92324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016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82960</xdr:rowOff>
    </xdr:from>
    <xdr:to>
      <xdr:col>22</xdr:col>
      <xdr:colOff>165100</xdr:colOff>
      <xdr:row>34</xdr:row>
      <xdr:rowOff>184560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35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194737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11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150070</xdr:rowOff>
    </xdr:from>
    <xdr:to>
      <xdr:col>19</xdr:col>
      <xdr:colOff>38100</xdr:colOff>
      <xdr:row>34</xdr:row>
      <xdr:rowOff>251670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17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261847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1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155034</xdr:rowOff>
    </xdr:from>
    <xdr:to>
      <xdr:col>15</xdr:col>
      <xdr:colOff>101600</xdr:colOff>
      <xdr:row>34</xdr:row>
      <xdr:rowOff>256634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22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266811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19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51,981
51,542
501.44
39,470,191
38,115,585
1,177,696
20,609,996
35,381,045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84798</xdr:rowOff>
    </xdr:from>
    <xdr:to>
      <xdr:col>24</xdr:col>
      <xdr:colOff>63500</xdr:colOff>
      <xdr:row>32</xdr:row>
      <xdr:rowOff>160363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71198"/>
          <a:ext cx="838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107268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6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160363</xdr:rowOff>
    </xdr:from>
    <xdr:to>
      <xdr:col>19</xdr:col>
      <xdr:colOff>177800</xdr:colOff>
      <xdr:row>33</xdr:row>
      <xdr:rowOff>49517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46763"/>
          <a:ext cx="889000" cy="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49517</xdr:rowOff>
    </xdr:from>
    <xdr:to>
      <xdr:col>15</xdr:col>
      <xdr:colOff>50800</xdr:colOff>
      <xdr:row>34</xdr:row>
      <xdr:rowOff>71996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07367"/>
          <a:ext cx="889000" cy="19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121962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46825</xdr:rowOff>
    </xdr:from>
    <xdr:to>
      <xdr:col>10</xdr:col>
      <xdr:colOff>114300</xdr:colOff>
      <xdr:row>34</xdr:row>
      <xdr:rowOff>71996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76125"/>
          <a:ext cx="889000" cy="2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56507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33998</xdr:rowOff>
    </xdr:from>
    <xdr:to>
      <xdr:col>24</xdr:col>
      <xdr:colOff>114300</xdr:colOff>
      <xdr:row>32</xdr:row>
      <xdr:rowOff>135598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2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56875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7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109563</xdr:rowOff>
    </xdr:from>
    <xdr:to>
      <xdr:col>20</xdr:col>
      <xdr:colOff>38100</xdr:colOff>
      <xdr:row>33</xdr:row>
      <xdr:rowOff>39713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9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56240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7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170167</xdr:rowOff>
    </xdr:from>
    <xdr:to>
      <xdr:col>15</xdr:col>
      <xdr:colOff>101600</xdr:colOff>
      <xdr:row>33</xdr:row>
      <xdr:rowOff>100317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5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116844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3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21196</xdr:rowOff>
    </xdr:from>
    <xdr:to>
      <xdr:col>10</xdr:col>
      <xdr:colOff>165100</xdr:colOff>
      <xdr:row>34</xdr:row>
      <xdr:rowOff>122796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5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139323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2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167475</xdr:rowOff>
    </xdr:from>
    <xdr:to>
      <xdr:col>6</xdr:col>
      <xdr:colOff>38100</xdr:colOff>
      <xdr:row>34</xdr:row>
      <xdr:rowOff>97625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2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114152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0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48815</xdr:rowOff>
    </xdr:from>
    <xdr:to>
      <xdr:col>24</xdr:col>
      <xdr:colOff>63500</xdr:colOff>
      <xdr:row>53</xdr:row>
      <xdr:rowOff>18069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964215"/>
          <a:ext cx="838200" cy="14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1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18069</xdr:rowOff>
    </xdr:from>
    <xdr:to>
      <xdr:col>19</xdr:col>
      <xdr:colOff>177800</xdr:colOff>
      <xdr:row>53</xdr:row>
      <xdr:rowOff>113574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04919"/>
          <a:ext cx="889000" cy="9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113574</xdr:rowOff>
    </xdr:from>
    <xdr:to>
      <xdr:col>15</xdr:col>
      <xdr:colOff>50800</xdr:colOff>
      <xdr:row>54</xdr:row>
      <xdr:rowOff>28437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00424"/>
          <a:ext cx="889000" cy="8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142177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28437</xdr:rowOff>
    </xdr:from>
    <xdr:to>
      <xdr:col>10</xdr:col>
      <xdr:colOff>114300</xdr:colOff>
      <xdr:row>54</xdr:row>
      <xdr:rowOff>110603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286737"/>
          <a:ext cx="889000" cy="8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18178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92587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169465</xdr:rowOff>
    </xdr:from>
    <xdr:to>
      <xdr:col>24</xdr:col>
      <xdr:colOff>114300</xdr:colOff>
      <xdr:row>52</xdr:row>
      <xdr:rowOff>99615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9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20892</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76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138719</xdr:rowOff>
    </xdr:from>
    <xdr:to>
      <xdr:col>20</xdr:col>
      <xdr:colOff>38100</xdr:colOff>
      <xdr:row>53</xdr:row>
      <xdr:rowOff>68869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0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85396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8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62774</xdr:rowOff>
    </xdr:from>
    <xdr:to>
      <xdr:col>15</xdr:col>
      <xdr:colOff>101600</xdr:colOff>
      <xdr:row>53</xdr:row>
      <xdr:rowOff>164374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9451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92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149087</xdr:rowOff>
    </xdr:from>
    <xdr:to>
      <xdr:col>10</xdr:col>
      <xdr:colOff>165100</xdr:colOff>
      <xdr:row>54</xdr:row>
      <xdr:rowOff>79237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95764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01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59803</xdr:rowOff>
    </xdr:from>
    <xdr:to>
      <xdr:col>6</xdr:col>
      <xdr:colOff>38100</xdr:colOff>
      <xdr:row>54</xdr:row>
      <xdr:rowOff>161403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3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6480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09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99284</xdr:rowOff>
    </xdr:from>
    <xdr:to>
      <xdr:col>24</xdr:col>
      <xdr:colOff>63500</xdr:colOff>
      <xdr:row>75</xdr:row>
      <xdr:rowOff>36968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786584"/>
          <a:ext cx="838200" cy="10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2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99284</xdr:rowOff>
    </xdr:from>
    <xdr:to>
      <xdr:col>19</xdr:col>
      <xdr:colOff>177800</xdr:colOff>
      <xdr:row>75</xdr:row>
      <xdr:rowOff>37104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786584"/>
          <a:ext cx="889000" cy="1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37104</xdr:rowOff>
    </xdr:from>
    <xdr:to>
      <xdr:col>15</xdr:col>
      <xdr:colOff>50800</xdr:colOff>
      <xdr:row>77</xdr:row>
      <xdr:rowOff>7707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895854"/>
          <a:ext cx="889000" cy="3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160276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167132</xdr:rowOff>
    </xdr:from>
    <xdr:to>
      <xdr:col>10</xdr:col>
      <xdr:colOff>114300</xdr:colOff>
      <xdr:row>77</xdr:row>
      <xdr:rowOff>7707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97332"/>
          <a:ext cx="8890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78574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157618</xdr:rowOff>
    </xdr:from>
    <xdr:to>
      <xdr:col>24</xdr:col>
      <xdr:colOff>114300</xdr:colOff>
      <xdr:row>75</xdr:row>
      <xdr:rowOff>87768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4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9045</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9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48484</xdr:rowOff>
    </xdr:from>
    <xdr:to>
      <xdr:col>20</xdr:col>
      <xdr:colOff>38100</xdr:colOff>
      <xdr:row>74</xdr:row>
      <xdr:rowOff>150084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7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166611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5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157754</xdr:rowOff>
    </xdr:from>
    <xdr:to>
      <xdr:col>15</xdr:col>
      <xdr:colOff>101600</xdr:colOff>
      <xdr:row>75</xdr:row>
      <xdr:rowOff>87904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104431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6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128357</xdr:rowOff>
    </xdr:from>
    <xdr:to>
      <xdr:col>10</xdr:col>
      <xdr:colOff>165100</xdr:colOff>
      <xdr:row>77</xdr:row>
      <xdr:rowOff>58507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75034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3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116332</xdr:rowOff>
    </xdr:from>
    <xdr:to>
      <xdr:col>6</xdr:col>
      <xdr:colOff>38100</xdr:colOff>
      <xdr:row>77</xdr:row>
      <xdr:rowOff>46482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37609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3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167904</xdr:rowOff>
    </xdr:from>
    <xdr:to>
      <xdr:col>24</xdr:col>
      <xdr:colOff>63500</xdr:colOff>
      <xdr:row>96</xdr:row>
      <xdr:rowOff>150727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55654"/>
          <a:ext cx="838200" cy="15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167904</xdr:rowOff>
    </xdr:from>
    <xdr:to>
      <xdr:col>19</xdr:col>
      <xdr:colOff>177800</xdr:colOff>
      <xdr:row>97</xdr:row>
      <xdr:rowOff>84967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55654"/>
          <a:ext cx="889000" cy="25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65308</xdr:rowOff>
    </xdr:from>
    <xdr:to>
      <xdr:col>15</xdr:col>
      <xdr:colOff>50800</xdr:colOff>
      <xdr:row>97</xdr:row>
      <xdr:rowOff>84967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69595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65308</xdr:rowOff>
    </xdr:from>
    <xdr:to>
      <xdr:col>10</xdr:col>
      <xdr:colOff>114300</xdr:colOff>
      <xdr:row>97</xdr:row>
      <xdr:rowOff>94317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95958"/>
          <a:ext cx="8890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99927</xdr:rowOff>
    </xdr:from>
    <xdr:to>
      <xdr:col>24</xdr:col>
      <xdr:colOff>114300</xdr:colOff>
      <xdr:row>97</xdr:row>
      <xdr:rowOff>30077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5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78354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3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117104</xdr:rowOff>
    </xdr:from>
    <xdr:to>
      <xdr:col>20</xdr:col>
      <xdr:colOff>38100</xdr:colOff>
      <xdr:row>96</xdr:row>
      <xdr:rowOff>47254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0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38381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49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34167</xdr:rowOff>
    </xdr:from>
    <xdr:to>
      <xdr:col>15</xdr:col>
      <xdr:colOff>101600</xdr:colOff>
      <xdr:row>97</xdr:row>
      <xdr:rowOff>135767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126894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5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14508</xdr:rowOff>
    </xdr:from>
    <xdr:to>
      <xdr:col>10</xdr:col>
      <xdr:colOff>165100</xdr:colOff>
      <xdr:row>97</xdr:row>
      <xdr:rowOff>116108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107235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3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43517</xdr:rowOff>
    </xdr:from>
    <xdr:to>
      <xdr:col>6</xdr:col>
      <xdr:colOff>38100</xdr:colOff>
      <xdr:row>97</xdr:row>
      <xdr:rowOff>145117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136244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6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127714</xdr:rowOff>
    </xdr:from>
    <xdr:to>
      <xdr:col>54</xdr:col>
      <xdr:colOff>189865</xdr:colOff>
      <xdr:row>37</xdr:row>
      <xdr:rowOff>140195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42664"/>
          <a:ext cx="1270" cy="104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144022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140195</xdr:rowOff>
    </xdr:from>
    <xdr:to>
      <xdr:col>55</xdr:col>
      <xdr:colOff>88900</xdr:colOff>
      <xdr:row>37</xdr:row>
      <xdr:rowOff>140195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74391</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127714</xdr:rowOff>
    </xdr:from>
    <xdr:to>
      <xdr:col>55</xdr:col>
      <xdr:colOff>88900</xdr:colOff>
      <xdr:row>31</xdr:row>
      <xdr:rowOff>127714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4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141384</xdr:rowOff>
    </xdr:from>
    <xdr:to>
      <xdr:col>55</xdr:col>
      <xdr:colOff>0</xdr:colOff>
      <xdr:row>35</xdr:row>
      <xdr:rowOff>76126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970684"/>
          <a:ext cx="838200" cy="10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42021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4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63594</xdr:rowOff>
    </xdr:from>
    <xdr:to>
      <xdr:col>55</xdr:col>
      <xdr:colOff>50800</xdr:colOff>
      <xdr:row>35</xdr:row>
      <xdr:rowOff>165194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85545</xdr:rowOff>
    </xdr:from>
    <xdr:to>
      <xdr:col>50</xdr:col>
      <xdr:colOff>114300</xdr:colOff>
      <xdr:row>35</xdr:row>
      <xdr:rowOff>76126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229045"/>
          <a:ext cx="889000" cy="84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86888</xdr:rowOff>
    </xdr:from>
    <xdr:to>
      <xdr:col>50</xdr:col>
      <xdr:colOff>165100</xdr:colOff>
      <xdr:row>36</xdr:row>
      <xdr:rowOff>17038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8165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85545</xdr:rowOff>
    </xdr:from>
    <xdr:to>
      <xdr:col>45</xdr:col>
      <xdr:colOff>177800</xdr:colOff>
      <xdr:row>36</xdr:row>
      <xdr:rowOff>164397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229045"/>
          <a:ext cx="889000" cy="110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34866</xdr:rowOff>
    </xdr:from>
    <xdr:to>
      <xdr:col>46</xdr:col>
      <xdr:colOff>38100</xdr:colOff>
      <xdr:row>31</xdr:row>
      <xdr:rowOff>136466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127593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148905</xdr:rowOff>
    </xdr:from>
    <xdr:to>
      <xdr:col>41</xdr:col>
      <xdr:colOff>50800</xdr:colOff>
      <xdr:row>36</xdr:row>
      <xdr:rowOff>164397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321105"/>
          <a:ext cx="8890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92032</xdr:rowOff>
    </xdr:from>
    <xdr:to>
      <xdr:col>41</xdr:col>
      <xdr:colOff>101600</xdr:colOff>
      <xdr:row>37</xdr:row>
      <xdr:rowOff>22182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38709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90584</xdr:rowOff>
    </xdr:from>
    <xdr:to>
      <xdr:col>55</xdr:col>
      <xdr:colOff>50800</xdr:colOff>
      <xdr:row>35</xdr:row>
      <xdr:rowOff>20734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113461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77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25326</xdr:rowOff>
    </xdr:from>
    <xdr:to>
      <xdr:col>50</xdr:col>
      <xdr:colOff>165100</xdr:colOff>
      <xdr:row>35</xdr:row>
      <xdr:rowOff>126926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143453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8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34745</xdr:rowOff>
    </xdr:from>
    <xdr:to>
      <xdr:col>46</xdr:col>
      <xdr:colOff>38100</xdr:colOff>
      <xdr:row>30</xdr:row>
      <xdr:rowOff>136345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1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152872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495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113597</xdr:rowOff>
    </xdr:from>
    <xdr:to>
      <xdr:col>41</xdr:col>
      <xdr:colOff>101600</xdr:colOff>
      <xdr:row>37</xdr:row>
      <xdr:rowOff>43747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34874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37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98105</xdr:rowOff>
    </xdr:from>
    <xdr:to>
      <xdr:col>36</xdr:col>
      <xdr:colOff>165100</xdr:colOff>
      <xdr:row>37</xdr:row>
      <xdr:rowOff>28255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7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44782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152412</xdr:rowOff>
    </xdr:from>
    <xdr:to>
      <xdr:col>55</xdr:col>
      <xdr:colOff>0</xdr:colOff>
      <xdr:row>57</xdr:row>
      <xdr:rowOff>31610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582162"/>
          <a:ext cx="838200" cy="2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126928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5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7023</xdr:rowOff>
    </xdr:from>
    <xdr:to>
      <xdr:col>50</xdr:col>
      <xdr:colOff>114300</xdr:colOff>
      <xdr:row>57</xdr:row>
      <xdr:rowOff>31610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608223"/>
          <a:ext cx="889000" cy="19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94366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92863</xdr:rowOff>
    </xdr:from>
    <xdr:to>
      <xdr:col>45</xdr:col>
      <xdr:colOff>177800</xdr:colOff>
      <xdr:row>56</xdr:row>
      <xdr:rowOff>7023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522613"/>
          <a:ext cx="889000" cy="8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88549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8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92863</xdr:rowOff>
    </xdr:from>
    <xdr:to>
      <xdr:col>41</xdr:col>
      <xdr:colOff>50800</xdr:colOff>
      <xdr:row>56</xdr:row>
      <xdr:rowOff>1880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522613"/>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90619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103078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101612</xdr:rowOff>
    </xdr:from>
    <xdr:to>
      <xdr:col>55</xdr:col>
      <xdr:colOff>50800</xdr:colOff>
      <xdr:row>56</xdr:row>
      <xdr:rowOff>31762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124489</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8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152260</xdr:rowOff>
    </xdr:from>
    <xdr:to>
      <xdr:col>50</xdr:col>
      <xdr:colOff>165100</xdr:colOff>
      <xdr:row>57</xdr:row>
      <xdr:rowOff>82410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73537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127673</xdr:rowOff>
    </xdr:from>
    <xdr:to>
      <xdr:col>46</xdr:col>
      <xdr:colOff>38100</xdr:colOff>
      <xdr:row>56</xdr:row>
      <xdr:rowOff>57823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74350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3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42063</xdr:rowOff>
    </xdr:from>
    <xdr:to>
      <xdr:col>41</xdr:col>
      <xdr:colOff>101600</xdr:colOff>
      <xdr:row>55</xdr:row>
      <xdr:rowOff>143663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7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160190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24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122530</xdr:rowOff>
    </xdr:from>
    <xdr:to>
      <xdr:col>36</xdr:col>
      <xdr:colOff>165100</xdr:colOff>
      <xdr:row>56</xdr:row>
      <xdr:rowOff>52680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69207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32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113754</xdr:rowOff>
    </xdr:from>
    <xdr:to>
      <xdr:col>55</xdr:col>
      <xdr:colOff>0</xdr:colOff>
      <xdr:row>78</xdr:row>
      <xdr:rowOff>138240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86854"/>
          <a:ext cx="838200" cy="2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131000</xdr:rowOff>
    </xdr:from>
    <xdr:to>
      <xdr:col>50</xdr:col>
      <xdr:colOff>114300</xdr:colOff>
      <xdr:row>78</xdr:row>
      <xdr:rowOff>138240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04100"/>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131000</xdr:rowOff>
    </xdr:from>
    <xdr:to>
      <xdr:col>45</xdr:col>
      <xdr:colOff>177800</xdr:colOff>
      <xdr:row>79</xdr:row>
      <xdr:rowOff>27139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04100"/>
          <a:ext cx="889000" cy="6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18148</xdr:rowOff>
    </xdr:from>
    <xdr:to>
      <xdr:col>41</xdr:col>
      <xdr:colOff>50800</xdr:colOff>
      <xdr:row>79</xdr:row>
      <xdr:rowOff>27139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62698"/>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62954</xdr:rowOff>
    </xdr:from>
    <xdr:to>
      <xdr:col>55</xdr:col>
      <xdr:colOff>50800</xdr:colOff>
      <xdr:row>78</xdr:row>
      <xdr:rowOff>164554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3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149331</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87440</xdr:rowOff>
    </xdr:from>
    <xdr:to>
      <xdr:col>50</xdr:col>
      <xdr:colOff>165100</xdr:colOff>
      <xdr:row>79</xdr:row>
      <xdr:rowOff>17590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8717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80200</xdr:rowOff>
    </xdr:from>
    <xdr:to>
      <xdr:col>46</xdr:col>
      <xdr:colOff>38100</xdr:colOff>
      <xdr:row>79</xdr:row>
      <xdr:rowOff>10350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1477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4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147789</xdr:rowOff>
    </xdr:from>
    <xdr:to>
      <xdr:col>41</xdr:col>
      <xdr:colOff>101600</xdr:colOff>
      <xdr:row>79</xdr:row>
      <xdr:rowOff>77939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69066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138798</xdr:rowOff>
    </xdr:from>
    <xdr:to>
      <xdr:col>36</xdr:col>
      <xdr:colOff>165100</xdr:colOff>
      <xdr:row>79</xdr:row>
      <xdr:rowOff>68948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1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60075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499</xdr:rowOff>
    </xdr:from>
    <xdr:to>
      <xdr:col>55</xdr:col>
      <xdr:colOff>0</xdr:colOff>
      <xdr:row>95</xdr:row>
      <xdr:rowOff>96543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288249"/>
          <a:ext cx="838200" cy="9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33625</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2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42039</xdr:rowOff>
    </xdr:from>
    <xdr:to>
      <xdr:col>50</xdr:col>
      <xdr:colOff>114300</xdr:colOff>
      <xdr:row>95</xdr:row>
      <xdr:rowOff>96543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158339"/>
          <a:ext cx="889000" cy="22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153306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118081</xdr:rowOff>
    </xdr:from>
    <xdr:to>
      <xdr:col>45</xdr:col>
      <xdr:colOff>177800</xdr:colOff>
      <xdr:row>94</xdr:row>
      <xdr:rowOff>42039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062931"/>
          <a:ext cx="889000" cy="9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161168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118081</xdr:rowOff>
    </xdr:from>
    <xdr:to>
      <xdr:col>41</xdr:col>
      <xdr:colOff>50800</xdr:colOff>
      <xdr:row>93</xdr:row>
      <xdr:rowOff>152535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062931"/>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169364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53546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121149</xdr:rowOff>
    </xdr:from>
    <xdr:to>
      <xdr:col>55</xdr:col>
      <xdr:colOff>50800</xdr:colOff>
      <xdr:row>95</xdr:row>
      <xdr:rowOff>51299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2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144026</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08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45743</xdr:rowOff>
    </xdr:from>
    <xdr:to>
      <xdr:col>50</xdr:col>
      <xdr:colOff>165100</xdr:colOff>
      <xdr:row>95</xdr:row>
      <xdr:rowOff>147343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33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138470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4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162689</xdr:rowOff>
    </xdr:from>
    <xdr:to>
      <xdr:col>46</xdr:col>
      <xdr:colOff>38100</xdr:colOff>
      <xdr:row>94</xdr:row>
      <xdr:rowOff>92839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1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109366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88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67281</xdr:rowOff>
    </xdr:from>
    <xdr:to>
      <xdr:col>41</xdr:col>
      <xdr:colOff>101600</xdr:colOff>
      <xdr:row>93</xdr:row>
      <xdr:rowOff>168881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01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13958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78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101735</xdr:rowOff>
    </xdr:from>
    <xdr:to>
      <xdr:col>36</xdr:col>
      <xdr:colOff>165100</xdr:colOff>
      <xdr:row>94</xdr:row>
      <xdr:rowOff>31885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04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48412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82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152159</xdr:rowOff>
    </xdr:from>
    <xdr:to>
      <xdr:col>85</xdr:col>
      <xdr:colOff>127000</xdr:colOff>
      <xdr:row>38</xdr:row>
      <xdr:rowOff>168218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67259"/>
          <a:ext cx="8382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84017</xdr:rowOff>
    </xdr:from>
    <xdr:to>
      <xdr:col>81</xdr:col>
      <xdr:colOff>50800</xdr:colOff>
      <xdr:row>38</xdr:row>
      <xdr:rowOff>168218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599117"/>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70206</xdr:rowOff>
    </xdr:from>
    <xdr:to>
      <xdr:col>76</xdr:col>
      <xdr:colOff>114300</xdr:colOff>
      <xdr:row>38</xdr:row>
      <xdr:rowOff>84017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242406"/>
          <a:ext cx="889000" cy="35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45784</xdr:rowOff>
    </xdr:from>
    <xdr:to>
      <xdr:col>71</xdr:col>
      <xdr:colOff>177800</xdr:colOff>
      <xdr:row>36</xdr:row>
      <xdr:rowOff>70206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217984"/>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110018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145661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6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101359</xdr:rowOff>
    </xdr:from>
    <xdr:to>
      <xdr:col>85</xdr:col>
      <xdr:colOff>177800</xdr:colOff>
      <xdr:row>39</xdr:row>
      <xdr:rowOff>31509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16286</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117418</xdr:rowOff>
    </xdr:from>
    <xdr:to>
      <xdr:col>81</xdr:col>
      <xdr:colOff>101600</xdr:colOff>
      <xdr:row>39</xdr:row>
      <xdr:rowOff>47568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38695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72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33217</xdr:rowOff>
    </xdr:from>
    <xdr:to>
      <xdr:col>76</xdr:col>
      <xdr:colOff>165100</xdr:colOff>
      <xdr:row>38</xdr:row>
      <xdr:rowOff>134817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125944</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64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19406</xdr:rowOff>
    </xdr:from>
    <xdr:to>
      <xdr:col>72</xdr:col>
      <xdr:colOff>38100</xdr:colOff>
      <xdr:row>36</xdr:row>
      <xdr:rowOff>121006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137533</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36111" y="596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166434</xdr:rowOff>
    </xdr:from>
    <xdr:to>
      <xdr:col>67</xdr:col>
      <xdr:colOff>101600</xdr:colOff>
      <xdr:row>36</xdr:row>
      <xdr:rowOff>96584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1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113111</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47111" y="594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138034</xdr:rowOff>
    </xdr:from>
    <xdr:to>
      <xdr:col>85</xdr:col>
      <xdr:colOff>127000</xdr:colOff>
      <xdr:row>72</xdr:row>
      <xdr:rowOff>164633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482434"/>
          <a:ext cx="838200" cy="2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13410</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72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164633</xdr:rowOff>
    </xdr:from>
    <xdr:to>
      <xdr:col>81</xdr:col>
      <xdr:colOff>50800</xdr:colOff>
      <xdr:row>73</xdr:row>
      <xdr:rowOff>39557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509033"/>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127547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35606</xdr:rowOff>
    </xdr:from>
    <xdr:to>
      <xdr:col>76</xdr:col>
      <xdr:colOff>114300</xdr:colOff>
      <xdr:row>73</xdr:row>
      <xdr:rowOff>39557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2551456"/>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86072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35606</xdr:rowOff>
    </xdr:from>
    <xdr:to>
      <xdr:col>71</xdr:col>
      <xdr:colOff>177800</xdr:colOff>
      <xdr:row>73</xdr:row>
      <xdr:rowOff>62596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551456"/>
          <a:ext cx="889000" cy="2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90971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96442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87234</xdr:rowOff>
    </xdr:from>
    <xdr:to>
      <xdr:col>85</xdr:col>
      <xdr:colOff>177800</xdr:colOff>
      <xdr:row>73</xdr:row>
      <xdr:rowOff>17384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4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110111</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2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113833</xdr:rowOff>
    </xdr:from>
    <xdr:to>
      <xdr:col>81</xdr:col>
      <xdr:colOff>101600</xdr:colOff>
      <xdr:row>73</xdr:row>
      <xdr:rowOff>43983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4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60510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23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160207</xdr:rowOff>
    </xdr:from>
    <xdr:to>
      <xdr:col>76</xdr:col>
      <xdr:colOff>165100</xdr:colOff>
      <xdr:row>73</xdr:row>
      <xdr:rowOff>90357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50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106884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27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156256</xdr:rowOff>
    </xdr:from>
    <xdr:to>
      <xdr:col>72</xdr:col>
      <xdr:colOff>38100</xdr:colOff>
      <xdr:row>73</xdr:row>
      <xdr:rowOff>86406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50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102933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27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11796</xdr:rowOff>
    </xdr:from>
    <xdr:to>
      <xdr:col>67</xdr:col>
      <xdr:colOff>101600</xdr:colOff>
      <xdr:row>73</xdr:row>
      <xdr:rowOff>113396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52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129923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30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152158</xdr:rowOff>
    </xdr:from>
    <xdr:to>
      <xdr:col>85</xdr:col>
      <xdr:colOff>127000</xdr:colOff>
      <xdr:row>95</xdr:row>
      <xdr:rowOff>29305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268458"/>
          <a:ext cx="838200" cy="4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148956</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36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152158</xdr:rowOff>
    </xdr:from>
    <xdr:to>
      <xdr:col>81</xdr:col>
      <xdr:colOff>50800</xdr:colOff>
      <xdr:row>96</xdr:row>
      <xdr:rowOff>98609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268458"/>
          <a:ext cx="889000" cy="28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4215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4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98609</xdr:rowOff>
    </xdr:from>
    <xdr:to>
      <xdr:col>76</xdr:col>
      <xdr:colOff>114300</xdr:colOff>
      <xdr:row>97</xdr:row>
      <xdr:rowOff>75521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557809"/>
          <a:ext cx="889000" cy="1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127810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7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75521</xdr:rowOff>
    </xdr:from>
    <xdr:to>
      <xdr:col>71</xdr:col>
      <xdr:colOff>177800</xdr:colOff>
      <xdr:row>97</xdr:row>
      <xdr:rowOff>146844</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706171"/>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152309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7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149955</xdr:rowOff>
    </xdr:from>
    <xdr:to>
      <xdr:col>85</xdr:col>
      <xdr:colOff>177800</xdr:colOff>
      <xdr:row>95</xdr:row>
      <xdr:rowOff>80105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2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1382</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11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101358</xdr:rowOff>
    </xdr:from>
    <xdr:to>
      <xdr:col>81</xdr:col>
      <xdr:colOff>101600</xdr:colOff>
      <xdr:row>95</xdr:row>
      <xdr:rowOff>31508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2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48035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59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47809</xdr:rowOff>
    </xdr:from>
    <xdr:to>
      <xdr:col>76</xdr:col>
      <xdr:colOff>165100</xdr:colOff>
      <xdr:row>96</xdr:row>
      <xdr:rowOff>149409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5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165936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2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24721</xdr:rowOff>
    </xdr:from>
    <xdr:to>
      <xdr:col>72</xdr:col>
      <xdr:colOff>38100</xdr:colOff>
      <xdr:row>97</xdr:row>
      <xdr:rowOff>126321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6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142848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4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96044</xdr:rowOff>
    </xdr:from>
    <xdr:to>
      <xdr:col>67</xdr:col>
      <xdr:colOff>101600</xdr:colOff>
      <xdr:row>98</xdr:row>
      <xdr:rowOff>26194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7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17321</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133025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619425"/>
          <a:ext cx="1269" cy="103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79702</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39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133025</xdr:rowOff>
    </xdr:from>
    <xdr:to>
      <xdr:col>116</xdr:col>
      <xdr:colOff>152400</xdr:colOff>
      <xdr:row>32</xdr:row>
      <xdr:rowOff>133025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61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47574</xdr:rowOff>
    </xdr:from>
    <xdr:to>
      <xdr:col>116</xdr:col>
      <xdr:colOff>63500</xdr:colOff>
      <xdr:row>33</xdr:row>
      <xdr:rowOff>141072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5533974"/>
          <a:ext cx="838200" cy="26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18315</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619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39888</xdr:rowOff>
    </xdr:from>
    <xdr:to>
      <xdr:col>116</xdr:col>
      <xdr:colOff>114300</xdr:colOff>
      <xdr:row>37</xdr:row>
      <xdr:rowOff>141488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47574</xdr:rowOff>
    </xdr:from>
    <xdr:to>
      <xdr:col>111</xdr:col>
      <xdr:colOff>177800</xdr:colOff>
      <xdr:row>34</xdr:row>
      <xdr:rowOff>129413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5533974"/>
          <a:ext cx="889000" cy="4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18903</xdr:rowOff>
    </xdr:from>
    <xdr:to>
      <xdr:col>112</xdr:col>
      <xdr:colOff>38100</xdr:colOff>
      <xdr:row>37</xdr:row>
      <xdr:rowOff>120503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111630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4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129413</xdr:rowOff>
    </xdr:from>
    <xdr:to>
      <xdr:col>107</xdr:col>
      <xdr:colOff>50800</xdr:colOff>
      <xdr:row>34</xdr:row>
      <xdr:rowOff>160137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5958713"/>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76738</xdr:rowOff>
    </xdr:from>
    <xdr:to>
      <xdr:col>107</xdr:col>
      <xdr:colOff>101600</xdr:colOff>
      <xdr:row>38</xdr:row>
      <xdr:rowOff>6888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160137</xdr:rowOff>
    </xdr:from>
    <xdr:to>
      <xdr:col>102</xdr:col>
      <xdr:colOff>114300</xdr:colOff>
      <xdr:row>37</xdr:row>
      <xdr:rowOff>140431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5989437"/>
          <a:ext cx="889000" cy="49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151765</xdr:rowOff>
    </xdr:from>
    <xdr:to>
      <xdr:col>102</xdr:col>
      <xdr:colOff>165100</xdr:colOff>
      <xdr:row>38</xdr:row>
      <xdr:rowOff>81915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73042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166212</xdr:rowOff>
    </xdr:from>
    <xdr:to>
      <xdr:col>98</xdr:col>
      <xdr:colOff>38100</xdr:colOff>
      <xdr:row>38</xdr:row>
      <xdr:rowOff>96362</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87489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90272</xdr:rowOff>
    </xdr:from>
    <xdr:to>
      <xdr:col>116</xdr:col>
      <xdr:colOff>114300</xdr:colOff>
      <xdr:row>34</xdr:row>
      <xdr:rowOff>20422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57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113149</xdr:rowOff>
    </xdr:from>
    <xdr:ext cx="534377"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59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168224</xdr:rowOff>
    </xdr:from>
    <xdr:to>
      <xdr:col>112</xdr:col>
      <xdr:colOff>38100</xdr:colOff>
      <xdr:row>32</xdr:row>
      <xdr:rowOff>98374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548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114901</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56111" y="525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78613</xdr:rowOff>
    </xdr:from>
    <xdr:to>
      <xdr:col>107</xdr:col>
      <xdr:colOff>101600</xdr:colOff>
      <xdr:row>35</xdr:row>
      <xdr:rowOff>8763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59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25290</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67111" y="56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109337</xdr:rowOff>
    </xdr:from>
    <xdr:to>
      <xdr:col>102</xdr:col>
      <xdr:colOff>165100</xdr:colOff>
      <xdr:row>35</xdr:row>
      <xdr:rowOff>39487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59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56014</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278111" y="57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89631</xdr:rowOff>
    </xdr:from>
    <xdr:to>
      <xdr:col>98</xdr:col>
      <xdr:colOff>38100</xdr:colOff>
      <xdr:row>38</xdr:row>
      <xdr:rowOff>19782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4332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36308</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109068</xdr:rowOff>
    </xdr:from>
    <xdr:to>
      <xdr:col>116</xdr:col>
      <xdr:colOff>63500</xdr:colOff>
      <xdr:row>58</xdr:row>
      <xdr:rowOff>122875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053168"/>
          <a:ext cx="8382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109068</xdr:rowOff>
    </xdr:from>
    <xdr:to>
      <xdr:col>111</xdr:col>
      <xdr:colOff>177800</xdr:colOff>
      <xdr:row>58</xdr:row>
      <xdr:rowOff>109982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05316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109982</xdr:rowOff>
    </xdr:from>
    <xdr:to>
      <xdr:col>107</xdr:col>
      <xdr:colOff>50800</xdr:colOff>
      <xdr:row>58</xdr:row>
      <xdr:rowOff>112268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540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124823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112268</xdr:rowOff>
    </xdr:from>
    <xdr:to>
      <xdr:col>102</xdr:col>
      <xdr:colOff>114300</xdr:colOff>
      <xdr:row>58</xdr:row>
      <xdr:rowOff>123972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056368"/>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135476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129349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72075</xdr:rowOff>
    </xdr:from>
    <xdr:to>
      <xdr:col>116</xdr:col>
      <xdr:colOff>114300</xdr:colOff>
      <xdr:row>59</xdr:row>
      <xdr:rowOff>2225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158452</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3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58268</xdr:rowOff>
    </xdr:from>
    <xdr:to>
      <xdr:col>112</xdr:col>
      <xdr:colOff>38100</xdr:colOff>
      <xdr:row>58</xdr:row>
      <xdr:rowOff>159868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150995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59182</xdr:rowOff>
    </xdr:from>
    <xdr:to>
      <xdr:col>107</xdr:col>
      <xdr:colOff>101600</xdr:colOff>
      <xdr:row>58</xdr:row>
      <xdr:rowOff>160782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151909</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096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61468</xdr:rowOff>
    </xdr:from>
    <xdr:to>
      <xdr:col>102</xdr:col>
      <xdr:colOff>165100</xdr:colOff>
      <xdr:row>58</xdr:row>
      <xdr:rowOff>163068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154195</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098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73172</xdr:rowOff>
    </xdr:from>
    <xdr:to>
      <xdr:col>98</xdr:col>
      <xdr:colOff>38100</xdr:colOff>
      <xdr:row>59</xdr:row>
      <xdr:rowOff>3322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165899</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09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120007</xdr:rowOff>
    </xdr:from>
    <xdr:to>
      <xdr:col>116</xdr:col>
      <xdr:colOff>62864</xdr:colOff>
      <xdr:row>78</xdr:row>
      <xdr:rowOff>169712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464407"/>
          <a:ext cx="1269" cy="1078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2089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169712</xdr:rowOff>
    </xdr:from>
    <xdr:to>
      <xdr:col>116</xdr:col>
      <xdr:colOff>152400</xdr:colOff>
      <xdr:row>78</xdr:row>
      <xdr:rowOff>169712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42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66684</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2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120007</xdr:rowOff>
    </xdr:from>
    <xdr:to>
      <xdr:col>116</xdr:col>
      <xdr:colOff>152400</xdr:colOff>
      <xdr:row>72</xdr:row>
      <xdr:rowOff>120007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46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8189</xdr:rowOff>
    </xdr:from>
    <xdr:to>
      <xdr:col>116</xdr:col>
      <xdr:colOff>63500</xdr:colOff>
      <xdr:row>75</xdr:row>
      <xdr:rowOff>69651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866939"/>
          <a:ext cx="838200" cy="6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9589</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39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31162</xdr:rowOff>
    </xdr:from>
    <xdr:to>
      <xdr:col>116</xdr:col>
      <xdr:colOff>114300</xdr:colOff>
      <xdr:row>76</xdr:row>
      <xdr:rowOff>132762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6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67560</xdr:rowOff>
    </xdr:from>
    <xdr:to>
      <xdr:col>111</xdr:col>
      <xdr:colOff>177800</xdr:colOff>
      <xdr:row>75</xdr:row>
      <xdr:rowOff>69651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926310"/>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54479</xdr:rowOff>
    </xdr:from>
    <xdr:to>
      <xdr:col>112</xdr:col>
      <xdr:colOff>38100</xdr:colOff>
      <xdr:row>76</xdr:row>
      <xdr:rowOff>156079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8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147206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7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109231</xdr:rowOff>
    </xdr:from>
    <xdr:to>
      <xdr:col>107</xdr:col>
      <xdr:colOff>50800</xdr:colOff>
      <xdr:row>75</xdr:row>
      <xdr:rowOff>67560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282181"/>
          <a:ext cx="889000" cy="64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148597</xdr:rowOff>
    </xdr:from>
    <xdr:to>
      <xdr:col>107</xdr:col>
      <xdr:colOff>101600</xdr:colOff>
      <xdr:row>77</xdr:row>
      <xdr:rowOff>78747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7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69874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2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108839</xdr:rowOff>
    </xdr:from>
    <xdr:to>
      <xdr:col>102</xdr:col>
      <xdr:colOff>114300</xdr:colOff>
      <xdr:row>71</xdr:row>
      <xdr:rowOff>109231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110339"/>
          <a:ext cx="889000" cy="17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127762</xdr:rowOff>
    </xdr:from>
    <xdr:to>
      <xdr:col>102</xdr:col>
      <xdr:colOff>165100</xdr:colOff>
      <xdr:row>76</xdr:row>
      <xdr:rowOff>57913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49040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123647</xdr:rowOff>
    </xdr:from>
    <xdr:to>
      <xdr:col>98</xdr:col>
      <xdr:colOff>38100</xdr:colOff>
      <xdr:row>76</xdr:row>
      <xdr:rowOff>53798</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44924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128839</xdr:rowOff>
    </xdr:from>
    <xdr:to>
      <xdr:col>116</xdr:col>
      <xdr:colOff>114300</xdr:colOff>
      <xdr:row>75</xdr:row>
      <xdr:rowOff>58989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8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151716</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66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18851</xdr:rowOff>
    </xdr:from>
    <xdr:to>
      <xdr:col>112</xdr:col>
      <xdr:colOff>38100</xdr:colOff>
      <xdr:row>75</xdr:row>
      <xdr:rowOff>120451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87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136978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6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16760</xdr:rowOff>
    </xdr:from>
    <xdr:to>
      <xdr:col>107</xdr:col>
      <xdr:colOff>101600</xdr:colOff>
      <xdr:row>75</xdr:row>
      <xdr:rowOff>118360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87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134887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6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58431</xdr:rowOff>
    </xdr:from>
    <xdr:to>
      <xdr:col>102</xdr:col>
      <xdr:colOff>165100</xdr:colOff>
      <xdr:row>71</xdr:row>
      <xdr:rowOff>160031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23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5108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00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58039</xdr:rowOff>
    </xdr:from>
    <xdr:to>
      <xdr:col>98</xdr:col>
      <xdr:colOff>38100</xdr:colOff>
      <xdr:row>70</xdr:row>
      <xdr:rowOff>159639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0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4716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18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住民一人当たりコストについては、本市の人口が減少傾向にあることから、数値が高くなる傾向にある。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類似団体平均と比べて特に差が見られるのは、人件費、物件費、公債費、投資及び出資金である。人件費については、合併後、定員適正化計画に基づき職員数の削減に取り組んでいるが、分庁舎方式や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局等の設置、複数の同種施設の存続等、本市の組織体制や施策により、職員数が類似団体の職員数を大きく上回っている状況であり、類似団体平均を上回っている。物件費については、合併により保有する公共施設が多いことなどから、類似団体平均と比べ高止まりしている。公債費については、合併以前に借入れた市債の償還が終了してきてはいるが、合併後の大型普通建設事業の市債償還が始まっていることもあり、類似団体平均に比べ高い水準で推移している。投資及び出資金については、公営企業会計等への出資金が増加していることから、類似団体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引き続き、職員管理計画の遂行、公共施設の見直し、公債費の適正管理及び事務事業の合理化など、歳出抑制に取り組み、持続可能な行財政運営に努めていく。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51,981
51,542
501.44
39,470,191
38,115,585
1,177,696
20,609,996
35,381,045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79883</xdr:rowOff>
    </xdr:from>
    <xdr:to>
      <xdr:col>24</xdr:col>
      <xdr:colOff>63500</xdr:colOff>
      <xdr:row>35</xdr:row>
      <xdr:rowOff>105029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80633"/>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148844</xdr:rowOff>
    </xdr:from>
    <xdr:to>
      <xdr:col>19</xdr:col>
      <xdr:colOff>177800</xdr:colOff>
      <xdr:row>35</xdr:row>
      <xdr:rowOff>105029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06694"/>
          <a:ext cx="8890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148844</xdr:rowOff>
    </xdr:from>
    <xdr:to>
      <xdr:col>15</xdr:col>
      <xdr:colOff>50800</xdr:colOff>
      <xdr:row>34</xdr:row>
      <xdr:rowOff>64643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06694"/>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73042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64643</xdr:rowOff>
    </xdr:from>
    <xdr:to>
      <xdr:col>10</xdr:col>
      <xdr:colOff>114300</xdr:colOff>
      <xdr:row>34</xdr:row>
      <xdr:rowOff>67310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9394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33799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25036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29083</xdr:rowOff>
    </xdr:from>
    <xdr:to>
      <xdr:col>24</xdr:col>
      <xdr:colOff>114300</xdr:colOff>
      <xdr:row>35</xdr:row>
      <xdr:rowOff>130683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51960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54229</xdr:rowOff>
    </xdr:from>
    <xdr:to>
      <xdr:col>20</xdr:col>
      <xdr:colOff>38100</xdr:colOff>
      <xdr:row>35</xdr:row>
      <xdr:rowOff>155829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98044</xdr:rowOff>
    </xdr:from>
    <xdr:to>
      <xdr:col>15</xdr:col>
      <xdr:colOff>101600</xdr:colOff>
      <xdr:row>34</xdr:row>
      <xdr:rowOff>28194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44721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13843</xdr:rowOff>
    </xdr:from>
    <xdr:to>
      <xdr:col>10</xdr:col>
      <xdr:colOff>165100</xdr:colOff>
      <xdr:row>34</xdr:row>
      <xdr:rowOff>115443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131970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1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xdr:rowOff>
    </xdr:from>
    <xdr:to>
      <xdr:col>6</xdr:col>
      <xdr:colOff>38100</xdr:colOff>
      <xdr:row>34</xdr:row>
      <xdr:rowOff>118110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134637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116139</xdr:rowOff>
    </xdr:from>
    <xdr:to>
      <xdr:col>24</xdr:col>
      <xdr:colOff>63500</xdr:colOff>
      <xdr:row>54</xdr:row>
      <xdr:rowOff>36662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202989"/>
          <a:ext cx="838200" cy="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120697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7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151214</xdr:rowOff>
    </xdr:from>
    <xdr:to>
      <xdr:col>19</xdr:col>
      <xdr:colOff>177800</xdr:colOff>
      <xdr:row>54</xdr:row>
      <xdr:rowOff>36662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23714"/>
          <a:ext cx="889000" cy="57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56194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151214</xdr:rowOff>
    </xdr:from>
    <xdr:to>
      <xdr:col>15</xdr:col>
      <xdr:colOff>50800</xdr:colOff>
      <xdr:row>55</xdr:row>
      <xdr:rowOff>86771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23714"/>
          <a:ext cx="889000" cy="79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126077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86771</xdr:rowOff>
    </xdr:from>
    <xdr:to>
      <xdr:col>10</xdr:col>
      <xdr:colOff>114300</xdr:colOff>
      <xdr:row>55</xdr:row>
      <xdr:rowOff>130129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16521"/>
          <a:ext cx="8890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73148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97609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65339</xdr:rowOff>
    </xdr:from>
    <xdr:to>
      <xdr:col>24</xdr:col>
      <xdr:colOff>114300</xdr:colOff>
      <xdr:row>53</xdr:row>
      <xdr:rowOff>166939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88216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0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157312</xdr:rowOff>
    </xdr:from>
    <xdr:to>
      <xdr:col>20</xdr:col>
      <xdr:colOff>38100</xdr:colOff>
      <xdr:row>54</xdr:row>
      <xdr:rowOff>87462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24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103989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01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100414</xdr:rowOff>
    </xdr:from>
    <xdr:to>
      <xdr:col>15</xdr:col>
      <xdr:colOff>101600</xdr:colOff>
      <xdr:row>51</xdr:row>
      <xdr:rowOff>30564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6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47091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44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35971</xdr:rowOff>
    </xdr:from>
    <xdr:to>
      <xdr:col>10</xdr:col>
      <xdr:colOff>165100</xdr:colOff>
      <xdr:row>55</xdr:row>
      <xdr:rowOff>137571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6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154098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2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79329</xdr:rowOff>
    </xdr:from>
    <xdr:to>
      <xdr:col>6</xdr:col>
      <xdr:colOff>38100</xdr:colOff>
      <xdr:row>56</xdr:row>
      <xdr:rowOff>9479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26006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2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98933</xdr:rowOff>
    </xdr:from>
    <xdr:to>
      <xdr:col>24</xdr:col>
      <xdr:colOff>63500</xdr:colOff>
      <xdr:row>75</xdr:row>
      <xdr:rowOff>59779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86233"/>
          <a:ext cx="838200" cy="13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137444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6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98933</xdr:rowOff>
    </xdr:from>
    <xdr:to>
      <xdr:col>19</xdr:col>
      <xdr:colOff>177800</xdr:colOff>
      <xdr:row>76</xdr:row>
      <xdr:rowOff>107175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86233"/>
          <a:ext cx="889000" cy="35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111904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107175</xdr:rowOff>
    </xdr:from>
    <xdr:to>
      <xdr:col>15</xdr:col>
      <xdr:colOff>50800</xdr:colOff>
      <xdr:row>77</xdr:row>
      <xdr:rowOff>40297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37375"/>
          <a:ext cx="889000" cy="10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104272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40297</xdr:rowOff>
    </xdr:from>
    <xdr:to>
      <xdr:col>10</xdr:col>
      <xdr:colOff>114300</xdr:colOff>
      <xdr:row>77</xdr:row>
      <xdr:rowOff>95428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41947"/>
          <a:ext cx="889000" cy="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70744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8979</xdr:rowOff>
    </xdr:from>
    <xdr:to>
      <xdr:col>24</xdr:col>
      <xdr:colOff>114300</xdr:colOff>
      <xdr:row>75</xdr:row>
      <xdr:rowOff>110579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31856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1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48133</xdr:rowOff>
    </xdr:from>
    <xdr:to>
      <xdr:col>20</xdr:col>
      <xdr:colOff>38100</xdr:colOff>
      <xdr:row>74</xdr:row>
      <xdr:rowOff>149733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3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166260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1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56375</xdr:rowOff>
    </xdr:from>
    <xdr:to>
      <xdr:col>15</xdr:col>
      <xdr:colOff>101600</xdr:colOff>
      <xdr:row>76</xdr:row>
      <xdr:rowOff>157975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6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160947</xdr:rowOff>
    </xdr:from>
    <xdr:to>
      <xdr:col>10</xdr:col>
      <xdr:colOff>165100</xdr:colOff>
      <xdr:row>77</xdr:row>
      <xdr:rowOff>91097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107624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6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4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162755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2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140919</xdr:rowOff>
    </xdr:from>
    <xdr:to>
      <xdr:col>24</xdr:col>
      <xdr:colOff>63500</xdr:colOff>
      <xdr:row>91</xdr:row>
      <xdr:rowOff>64776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571419"/>
          <a:ext cx="838200" cy="9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64776</xdr:rowOff>
    </xdr:from>
    <xdr:to>
      <xdr:col>19</xdr:col>
      <xdr:colOff>177800</xdr:colOff>
      <xdr:row>92</xdr:row>
      <xdr:rowOff>80854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666726"/>
          <a:ext cx="889000" cy="18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148765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156998</xdr:rowOff>
    </xdr:from>
    <xdr:to>
      <xdr:col>15</xdr:col>
      <xdr:colOff>50800</xdr:colOff>
      <xdr:row>92</xdr:row>
      <xdr:rowOff>80854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5587498"/>
          <a:ext cx="889000" cy="26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103198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156998</xdr:rowOff>
    </xdr:from>
    <xdr:to>
      <xdr:col>10</xdr:col>
      <xdr:colOff>114300</xdr:colOff>
      <xdr:row>92</xdr:row>
      <xdr:rowOff>21589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587498"/>
          <a:ext cx="889000" cy="20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165530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32123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90119</xdr:rowOff>
    </xdr:from>
    <xdr:to>
      <xdr:col>24</xdr:col>
      <xdr:colOff>114300</xdr:colOff>
      <xdr:row>91</xdr:row>
      <xdr:rowOff>20269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52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5046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43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13976</xdr:rowOff>
    </xdr:from>
    <xdr:to>
      <xdr:col>20</xdr:col>
      <xdr:colOff>38100</xdr:colOff>
      <xdr:row>91</xdr:row>
      <xdr:rowOff>115576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61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132103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39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30054</xdr:rowOff>
    </xdr:from>
    <xdr:to>
      <xdr:col>15</xdr:col>
      <xdr:colOff>101600</xdr:colOff>
      <xdr:row>92</xdr:row>
      <xdr:rowOff>131654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8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148181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5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106198</xdr:rowOff>
    </xdr:from>
    <xdr:to>
      <xdr:col>10</xdr:col>
      <xdr:colOff>165100</xdr:colOff>
      <xdr:row>91</xdr:row>
      <xdr:rowOff>36348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5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52875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3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142239</xdr:rowOff>
    </xdr:from>
    <xdr:to>
      <xdr:col>6</xdr:col>
      <xdr:colOff>38100</xdr:colOff>
      <xdr:row>92</xdr:row>
      <xdr:rowOff>72389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74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88916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5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165227</xdr:rowOff>
    </xdr:from>
    <xdr:to>
      <xdr:col>55</xdr:col>
      <xdr:colOff>0</xdr:colOff>
      <xdr:row>39</xdr:row>
      <xdr:rowOff>1092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80327"/>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162864</xdr:rowOff>
    </xdr:from>
    <xdr:to>
      <xdr:col>50</xdr:col>
      <xdr:colOff>114300</xdr:colOff>
      <xdr:row>39</xdr:row>
      <xdr:rowOff>1092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77964"/>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162864</xdr:rowOff>
    </xdr:from>
    <xdr:to>
      <xdr:col>45</xdr:col>
      <xdr:colOff>177800</xdr:colOff>
      <xdr:row>39</xdr:row>
      <xdr:rowOff>8407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77964"/>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165684</xdr:rowOff>
    </xdr:from>
    <xdr:to>
      <xdr:col>41</xdr:col>
      <xdr:colOff>50800</xdr:colOff>
      <xdr:row>39</xdr:row>
      <xdr:rowOff>8407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80784"/>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114427</xdr:rowOff>
    </xdr:from>
    <xdr:to>
      <xdr:col>55</xdr:col>
      <xdr:colOff>50800</xdr:colOff>
      <xdr:row>39</xdr:row>
      <xdr:rowOff>44577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65041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121742</xdr:rowOff>
    </xdr:from>
    <xdr:to>
      <xdr:col>50</xdr:col>
      <xdr:colOff>165100</xdr:colOff>
      <xdr:row>39</xdr:row>
      <xdr:rowOff>51892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43019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29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112064</xdr:rowOff>
    </xdr:from>
    <xdr:to>
      <xdr:col>46</xdr:col>
      <xdr:colOff>38100</xdr:colOff>
      <xdr:row>39</xdr:row>
      <xdr:rowOff>42214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33341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19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129057</xdr:rowOff>
    </xdr:from>
    <xdr:to>
      <xdr:col>41</xdr:col>
      <xdr:colOff>101600</xdr:colOff>
      <xdr:row>39</xdr:row>
      <xdr:rowOff>59207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50334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3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114884</xdr:rowOff>
    </xdr:from>
    <xdr:to>
      <xdr:col>36</xdr:col>
      <xdr:colOff>165100</xdr:colOff>
      <xdr:row>39</xdr:row>
      <xdr:rowOff>45034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2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36161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22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85236</xdr:rowOff>
    </xdr:from>
    <xdr:to>
      <xdr:col>55</xdr:col>
      <xdr:colOff>0</xdr:colOff>
      <xdr:row>55</xdr:row>
      <xdr:rowOff>131508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14986"/>
          <a:ext cx="838200" cy="4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107370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37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131508</xdr:rowOff>
    </xdr:from>
    <xdr:to>
      <xdr:col>50</xdr:col>
      <xdr:colOff>114300</xdr:colOff>
      <xdr:row>56</xdr:row>
      <xdr:rowOff>82035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561258"/>
          <a:ext cx="889000" cy="1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80071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154197</xdr:rowOff>
    </xdr:from>
    <xdr:to>
      <xdr:col>45</xdr:col>
      <xdr:colOff>177800</xdr:colOff>
      <xdr:row>56</xdr:row>
      <xdr:rowOff>82035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583947"/>
          <a:ext cx="889000" cy="9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138784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154197</xdr:rowOff>
    </xdr:from>
    <xdr:to>
      <xdr:col>41</xdr:col>
      <xdr:colOff>50800</xdr:colOff>
      <xdr:row>56</xdr:row>
      <xdr:rowOff>28315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83947"/>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156462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152519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34436</xdr:rowOff>
    </xdr:from>
    <xdr:to>
      <xdr:col>55</xdr:col>
      <xdr:colOff>50800</xdr:colOff>
      <xdr:row>55</xdr:row>
      <xdr:rowOff>136036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6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57313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80708</xdr:rowOff>
    </xdr:from>
    <xdr:to>
      <xdr:col>50</xdr:col>
      <xdr:colOff>165100</xdr:colOff>
      <xdr:row>56</xdr:row>
      <xdr:rowOff>10858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1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27385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2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31235</xdr:rowOff>
    </xdr:from>
    <xdr:to>
      <xdr:col>46</xdr:col>
      <xdr:colOff>38100</xdr:colOff>
      <xdr:row>56</xdr:row>
      <xdr:rowOff>132835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149362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103397</xdr:rowOff>
    </xdr:from>
    <xdr:to>
      <xdr:col>41</xdr:col>
      <xdr:colOff>101600</xdr:colOff>
      <xdr:row>56</xdr:row>
      <xdr:rowOff>33547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50074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148965</xdr:rowOff>
    </xdr:from>
    <xdr:to>
      <xdr:col>36</xdr:col>
      <xdr:colOff>165100</xdr:colOff>
      <xdr:row>56</xdr:row>
      <xdr:rowOff>79115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95642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5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9696</xdr:rowOff>
    </xdr:from>
    <xdr:to>
      <xdr:col>55</xdr:col>
      <xdr:colOff>0</xdr:colOff>
      <xdr:row>75</xdr:row>
      <xdr:rowOff>9969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868446"/>
          <a:ext cx="8382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34157</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89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13422</xdr:rowOff>
    </xdr:from>
    <xdr:to>
      <xdr:col>50</xdr:col>
      <xdr:colOff>114300</xdr:colOff>
      <xdr:row>75</xdr:row>
      <xdr:rowOff>9696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700722"/>
          <a:ext cx="889000" cy="16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135976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13422</xdr:rowOff>
    </xdr:from>
    <xdr:to>
      <xdr:col>45</xdr:col>
      <xdr:colOff>177800</xdr:colOff>
      <xdr:row>76</xdr:row>
      <xdr:rowOff>81682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700722"/>
          <a:ext cx="889000" cy="41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19025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81682</xdr:rowOff>
    </xdr:from>
    <xdr:to>
      <xdr:col>41</xdr:col>
      <xdr:colOff>50800</xdr:colOff>
      <xdr:row>76</xdr:row>
      <xdr:rowOff>106781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111882"/>
          <a:ext cx="889000" cy="2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61613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59669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2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130619</xdr:rowOff>
    </xdr:from>
    <xdr:to>
      <xdr:col>55</xdr:col>
      <xdr:colOff>50800</xdr:colOff>
      <xdr:row>75</xdr:row>
      <xdr:rowOff>60769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8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153496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130346</xdr:rowOff>
    </xdr:from>
    <xdr:to>
      <xdr:col>50</xdr:col>
      <xdr:colOff>165100</xdr:colOff>
      <xdr:row>75</xdr:row>
      <xdr:rowOff>60496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8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77023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5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134072</xdr:rowOff>
    </xdr:from>
    <xdr:to>
      <xdr:col>46</xdr:col>
      <xdr:colOff>38100</xdr:colOff>
      <xdr:row>74</xdr:row>
      <xdr:rowOff>64222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6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80749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4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30882</xdr:rowOff>
    </xdr:from>
    <xdr:to>
      <xdr:col>41</xdr:col>
      <xdr:colOff>101600</xdr:colOff>
      <xdr:row>76</xdr:row>
      <xdr:rowOff>132482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06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149008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8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55981</xdr:rowOff>
    </xdr:from>
    <xdr:to>
      <xdr:col>36</xdr:col>
      <xdr:colOff>165100</xdr:colOff>
      <xdr:row>76</xdr:row>
      <xdr:rowOff>157581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2659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8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105600</xdr:rowOff>
    </xdr:from>
    <xdr:to>
      <xdr:col>55</xdr:col>
      <xdr:colOff>0</xdr:colOff>
      <xdr:row>94</xdr:row>
      <xdr:rowOff>166179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221900"/>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123677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39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12433</xdr:rowOff>
    </xdr:from>
    <xdr:to>
      <xdr:col>50</xdr:col>
      <xdr:colOff>114300</xdr:colOff>
      <xdr:row>94</xdr:row>
      <xdr:rowOff>166179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128733"/>
          <a:ext cx="889000" cy="1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44403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12433</xdr:rowOff>
    </xdr:from>
    <xdr:to>
      <xdr:col>45</xdr:col>
      <xdr:colOff>177800</xdr:colOff>
      <xdr:row>95</xdr:row>
      <xdr:rowOff>136398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128733"/>
          <a:ext cx="889000" cy="29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121390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136398</xdr:rowOff>
    </xdr:from>
    <xdr:to>
      <xdr:col>41</xdr:col>
      <xdr:colOff>50800</xdr:colOff>
      <xdr:row>95</xdr:row>
      <xdr:rowOff>138430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424148"/>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12653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54800</xdr:rowOff>
    </xdr:from>
    <xdr:to>
      <xdr:col>55</xdr:col>
      <xdr:colOff>50800</xdr:colOff>
      <xdr:row>94</xdr:row>
      <xdr:rowOff>156400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1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77677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0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115379</xdr:rowOff>
    </xdr:from>
    <xdr:to>
      <xdr:col>50</xdr:col>
      <xdr:colOff>165100</xdr:colOff>
      <xdr:row>95</xdr:row>
      <xdr:rowOff>45529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2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62056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00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133083</xdr:rowOff>
    </xdr:from>
    <xdr:to>
      <xdr:col>46</xdr:col>
      <xdr:colOff>38100</xdr:colOff>
      <xdr:row>94</xdr:row>
      <xdr:rowOff>63233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0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79760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85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85598</xdr:rowOff>
    </xdr:from>
    <xdr:to>
      <xdr:col>41</xdr:col>
      <xdr:colOff>101600</xdr:colOff>
      <xdr:row>96</xdr:row>
      <xdr:rowOff>15748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6875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46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87630</xdr:rowOff>
    </xdr:from>
    <xdr:to>
      <xdr:col>36</xdr:col>
      <xdr:colOff>165100</xdr:colOff>
      <xdr:row>96</xdr:row>
      <xdr:rowOff>17780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8907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4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86070</xdr:rowOff>
    </xdr:from>
    <xdr:to>
      <xdr:col>85</xdr:col>
      <xdr:colOff>127000</xdr:colOff>
      <xdr:row>34</xdr:row>
      <xdr:rowOff>141666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5572470"/>
          <a:ext cx="838200" cy="39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145188</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45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141666</xdr:rowOff>
    </xdr:from>
    <xdr:to>
      <xdr:col>81</xdr:col>
      <xdr:colOff>50800</xdr:colOff>
      <xdr:row>35</xdr:row>
      <xdr:rowOff>76195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970966"/>
          <a:ext cx="889000" cy="1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95031</xdr:rowOff>
    </xdr:from>
    <xdr:to>
      <xdr:col>76</xdr:col>
      <xdr:colOff>114300</xdr:colOff>
      <xdr:row>35</xdr:row>
      <xdr:rowOff>76195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924331"/>
          <a:ext cx="889000" cy="1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14429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43368</xdr:rowOff>
    </xdr:from>
    <xdr:to>
      <xdr:col>71</xdr:col>
      <xdr:colOff>177800</xdr:colOff>
      <xdr:row>34</xdr:row>
      <xdr:rowOff>95031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701218"/>
          <a:ext cx="889000" cy="2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98600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112498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35270</xdr:rowOff>
    </xdr:from>
    <xdr:to>
      <xdr:col>85</xdr:col>
      <xdr:colOff>177800</xdr:colOff>
      <xdr:row>32</xdr:row>
      <xdr:rowOff>136870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5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58147</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37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90866</xdr:rowOff>
    </xdr:from>
    <xdr:to>
      <xdr:col>81</xdr:col>
      <xdr:colOff>101600</xdr:colOff>
      <xdr:row>35</xdr:row>
      <xdr:rowOff>21016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92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37543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69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25395</xdr:rowOff>
    </xdr:from>
    <xdr:to>
      <xdr:col>76</xdr:col>
      <xdr:colOff>165100</xdr:colOff>
      <xdr:row>35</xdr:row>
      <xdr:rowOff>126995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0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143522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8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44231</xdr:rowOff>
    </xdr:from>
    <xdr:to>
      <xdr:col>72</xdr:col>
      <xdr:colOff>38100</xdr:colOff>
      <xdr:row>34</xdr:row>
      <xdr:rowOff>145831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87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162358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64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164018</xdr:rowOff>
    </xdr:from>
    <xdr:to>
      <xdr:col>67</xdr:col>
      <xdr:colOff>101600</xdr:colOff>
      <xdr:row>33</xdr:row>
      <xdr:rowOff>94168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6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110695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4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124822</xdr:rowOff>
    </xdr:from>
    <xdr:to>
      <xdr:col>85</xdr:col>
      <xdr:colOff>127000</xdr:colOff>
      <xdr:row>55</xdr:row>
      <xdr:rowOff>125832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554572"/>
          <a:ext cx="8382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157893</xdr:rowOff>
    </xdr:from>
    <xdr:to>
      <xdr:col>81</xdr:col>
      <xdr:colOff>50800</xdr:colOff>
      <xdr:row>55</xdr:row>
      <xdr:rowOff>124822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244743"/>
          <a:ext cx="889000" cy="30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111453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157893</xdr:rowOff>
    </xdr:from>
    <xdr:to>
      <xdr:col>76</xdr:col>
      <xdr:colOff>114300</xdr:colOff>
      <xdr:row>56</xdr:row>
      <xdr:rowOff>54566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244743"/>
          <a:ext cx="889000" cy="4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59040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50718</xdr:rowOff>
    </xdr:from>
    <xdr:to>
      <xdr:col>71</xdr:col>
      <xdr:colOff>177800</xdr:colOff>
      <xdr:row>56</xdr:row>
      <xdr:rowOff>54566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651918"/>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75032</xdr:rowOff>
    </xdr:from>
    <xdr:to>
      <xdr:col>85</xdr:col>
      <xdr:colOff>177800</xdr:colOff>
      <xdr:row>56</xdr:row>
      <xdr:rowOff>5182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50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53459</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74022</xdr:rowOff>
    </xdr:from>
    <xdr:to>
      <xdr:col>81</xdr:col>
      <xdr:colOff>101600</xdr:colOff>
      <xdr:row>56</xdr:row>
      <xdr:rowOff>4172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166749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59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107093</xdr:rowOff>
    </xdr:from>
    <xdr:to>
      <xdr:col>76</xdr:col>
      <xdr:colOff>165100</xdr:colOff>
      <xdr:row>54</xdr:row>
      <xdr:rowOff>37243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19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53770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896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3766</xdr:rowOff>
    </xdr:from>
    <xdr:to>
      <xdr:col>72</xdr:col>
      <xdr:colOff>38100</xdr:colOff>
      <xdr:row>56</xdr:row>
      <xdr:rowOff>105366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96493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171368</xdr:rowOff>
    </xdr:from>
    <xdr:to>
      <xdr:col>67</xdr:col>
      <xdr:colOff>101600</xdr:colOff>
      <xdr:row>56</xdr:row>
      <xdr:rowOff>101518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0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92645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9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152158</xdr:rowOff>
    </xdr:from>
    <xdr:to>
      <xdr:col>85</xdr:col>
      <xdr:colOff>127000</xdr:colOff>
      <xdr:row>78</xdr:row>
      <xdr:rowOff>168218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25258"/>
          <a:ext cx="8382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84017</xdr:rowOff>
    </xdr:from>
    <xdr:to>
      <xdr:col>81</xdr:col>
      <xdr:colOff>50800</xdr:colOff>
      <xdr:row>78</xdr:row>
      <xdr:rowOff>168218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57117"/>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70205</xdr:rowOff>
    </xdr:from>
    <xdr:to>
      <xdr:col>76</xdr:col>
      <xdr:colOff>114300</xdr:colOff>
      <xdr:row>78</xdr:row>
      <xdr:rowOff>84017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100405"/>
          <a:ext cx="889000" cy="35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45783</xdr:rowOff>
    </xdr:from>
    <xdr:to>
      <xdr:col>71</xdr:col>
      <xdr:colOff>177800</xdr:colOff>
      <xdr:row>76</xdr:row>
      <xdr:rowOff>70205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075983"/>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110017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8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145660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51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101358</xdr:rowOff>
    </xdr:from>
    <xdr:to>
      <xdr:col>85</xdr:col>
      <xdr:colOff>177800</xdr:colOff>
      <xdr:row>79</xdr:row>
      <xdr:rowOff>31508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16285</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8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117418</xdr:rowOff>
    </xdr:from>
    <xdr:to>
      <xdr:col>81</xdr:col>
      <xdr:colOff>101600</xdr:colOff>
      <xdr:row>79</xdr:row>
      <xdr:rowOff>47568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38695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8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33217</xdr:rowOff>
    </xdr:from>
    <xdr:to>
      <xdr:col>76</xdr:col>
      <xdr:colOff>165100</xdr:colOff>
      <xdr:row>78</xdr:row>
      <xdr:rowOff>134817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125944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49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19405</xdr:rowOff>
    </xdr:from>
    <xdr:to>
      <xdr:col>72</xdr:col>
      <xdr:colOff>38100</xdr:colOff>
      <xdr:row>76</xdr:row>
      <xdr:rowOff>121005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0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137533</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82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166433</xdr:rowOff>
    </xdr:from>
    <xdr:to>
      <xdr:col>67</xdr:col>
      <xdr:colOff>101600</xdr:colOff>
      <xdr:row>76</xdr:row>
      <xdr:rowOff>96583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02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113110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80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138035</xdr:rowOff>
    </xdr:from>
    <xdr:to>
      <xdr:col>85</xdr:col>
      <xdr:colOff>127000</xdr:colOff>
      <xdr:row>92</xdr:row>
      <xdr:rowOff>164633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5911435"/>
          <a:ext cx="838200" cy="2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13231</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00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164633</xdr:rowOff>
    </xdr:from>
    <xdr:to>
      <xdr:col>81</xdr:col>
      <xdr:colOff>50800</xdr:colOff>
      <xdr:row>93</xdr:row>
      <xdr:rowOff>39557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5938033"/>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127432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35606</xdr:rowOff>
    </xdr:from>
    <xdr:to>
      <xdr:col>76</xdr:col>
      <xdr:colOff>114300</xdr:colOff>
      <xdr:row>93</xdr:row>
      <xdr:rowOff>39557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5980456"/>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86006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35606</xdr:rowOff>
    </xdr:from>
    <xdr:to>
      <xdr:col>71</xdr:col>
      <xdr:colOff>177800</xdr:colOff>
      <xdr:row>93</xdr:row>
      <xdr:rowOff>62596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5980456"/>
          <a:ext cx="889000" cy="2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90890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87235</xdr:rowOff>
    </xdr:from>
    <xdr:to>
      <xdr:col>85</xdr:col>
      <xdr:colOff>177800</xdr:colOff>
      <xdr:row>93</xdr:row>
      <xdr:rowOff>17385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58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110112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71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113833</xdr:rowOff>
    </xdr:from>
    <xdr:to>
      <xdr:col>81</xdr:col>
      <xdr:colOff>101600</xdr:colOff>
      <xdr:row>93</xdr:row>
      <xdr:rowOff>43983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58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60510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66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160207</xdr:rowOff>
    </xdr:from>
    <xdr:to>
      <xdr:col>76</xdr:col>
      <xdr:colOff>165100</xdr:colOff>
      <xdr:row>93</xdr:row>
      <xdr:rowOff>90357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593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106884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70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156256</xdr:rowOff>
    </xdr:from>
    <xdr:to>
      <xdr:col>72</xdr:col>
      <xdr:colOff>38100</xdr:colOff>
      <xdr:row>93</xdr:row>
      <xdr:rowOff>86406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592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102933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7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11796</xdr:rowOff>
    </xdr:from>
    <xdr:to>
      <xdr:col>67</xdr:col>
      <xdr:colOff>101600</xdr:colOff>
      <xdr:row>93</xdr:row>
      <xdr:rowOff>113396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59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129923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7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住民一人当たりコストについては、本市の人口が減少傾向にあることから、数値が高くなる傾向にある。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べて特に差が見られるのは、総務費、衛生費、消防費、公債費である。総務費については、ふるさと応援寄附金推進事業が増加していることが主な要因である。衛生費については、施設整備に備えた基金への積立てや最終処分場整備事業等による事業費の増加が挙げられる。消防費については、防災行政無線施設の更新、消防指令センター共同運用準備により増加している。公債費については、大型普通建設事業の市債償還が始まっていることもあり、類似団体平均に比べ高い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引き続き、公共施設の合理化、公債費の適正管理及び事務事業の最適化など、歳出抑制に取り組み、持続可能な行財政運営に努めていく。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財政調整基金残高の標準財政規模比は、令和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億円の積立てを行った結果、前年度に比べ</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実質収支額は、新型コロナウイルス感染症対策、物価高騰対策を実施する中での事業実施及び財源の確保などの結果、約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千万円となり、実質収支比率は前年度に比べ</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0.81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実質単年度収支は、財政調整基金への積立てにより約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千万円となり、標準財政規模比は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ポイント減少、黒字となった。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年度においても黒字となり、病院事業会計の実質収支額（剰余額）も黒字となった。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前年度と比べ、国民健康保険事業特別会計等で実質収支額（剰余額）が減少しているが、病院事業、介護保険事業特別会計等では増加しており、連結実質赤字比率は△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％となった。なお、令和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年度より、集落排水事業、公共下水道事業及び浄化槽整備事業の３特別会計を統合し、下水道事業会計へ移行している。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会計においては、整備途上のためハード整備により今後も一般会計からの多額の繰入金が必要となることが懸念されていることから、料金見直しも視野に入れた持続可能な財政運営に努め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病院事業会計においては、新型コロナウイルス関連の補助金の収入により、実質収支額が改善した。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今後も引き続き全会計が黒字となるように、歳入確保と歳出抑制に努め、健全な行財政運営を維持していく必要がある。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実質公債費比率の分子を構成する元利償還金は、前年度と比べ、償還が始まったものが多くあり増加した。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等が市債を財源としたハード整備の途上にあり、公営企業会計における一般会計からの繰入金は今後も増加する見込みであり、料金見直しも検討しながら、持続可能な会計運営が行える規模での事業執行に努め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一般会計等の元利償還金は、今後も大型普通建設事業などの市債償還が始まってくるが、合併特例債等の交付税算入率の高い市債を活用しており、実質公債費比率の分子は概ね横ばいで推移していくものと見込ま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償還の財源としての減債基金への積立は行っていないが、減債基金については残高の状況に応じて適宜積立を行い、また財政調整基金についても一定の残高を維持している。今後も償還財源の計画的な確保に努める必要がある。</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を構成する将来負担額は、概ね横ばいで推移しているが、大型普通建設事業等の償還が始まってきており、市債現在高は大きく減少していない。また、下水道事業が整備途上のため、市債を財源としたハード整備を行っており、公営企業債繰入見込額は、今後も増加するものと見込まれ、持続可能な財政運営に努め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充当可能財源等については、基準財政需要算入見込額が減少したが、財政調整基金、ふるさと応援基金等の増加により、充当可能基金が増加したことにより、概ね横ばいで推移している。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基準財政需要額算入見込額に反映される合併特例債等の有利な市債を活用しながら、引き続き公債費の適正管理を行い、将来負担比率の減少に努めていく。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京都府京丹後市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年度末の基金残高は、一般会計で約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・合併特例措置逓減対策準備基金を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億円、地域振興基金を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億円取り崩した一方で、財政調整基金は約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億円を積立て、ふるさと応援基金は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千万円取り崩したが約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千万円を積立てたこと等から、基金全体としては、前年度から約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将来の財源を確保、また、急な災害等が発生した場合の財源も一定確保しておく必要があることから、今後も歳入状況や執行における歳出削減等により、各種基金残高を増やす調整を行っていく。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・合併特例措置逓減対策準備基金については、普通交付税合併特例措置の逓減及び終了に対応するため、必要な財源を準備するもの。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・ふるさと応援基金については、ふるさと応援寄附金を積み立て、寄附者及び市民の一体的な参画による活力あるまちづくりを推進する事業に充当するもの。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・過疎地域振興基金については、市の過疎地域における集落の維持及び活性化の実現を図る事業を促進するもの。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韓哲･まちづくり夢基金については、韓昌祐（ハンチャンウ）氏から受けた寄附金を積み立て、本市の教育、文化、芸術又はスポーツの振興、地域経済活性化や、まちづくりにつながる人材育成に資する事業に充当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・地域振興基金については、地方創生、まちづくり推進、市民の連帯の強化及び均衡ある地域振興に資する事業に充当するもの。</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・合併特例措置逓減対策準備基金を約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億円、地域振興基金を約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千円取り崩したが約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千万円を積立てたことと等により、約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・一般廃棄物処理施設整備基金を創設し、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億円積立てたこと等により、増加となっている。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・合併特例措置逓減対策準備基金については、令和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年度以降も計画的に取り崩す予定。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・過疎地域振興基金については、令和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年度以降に取り崩す予定。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・どの基金も目的に沿って有効に活用していくとともに、可能なものは積立てを行い、一定の残高を確保していく。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市税や国からの各種交付金、歳出での不用額の減額により約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億円の積立てを行ったため、前年度と比べ残高が増加した。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急な災害等が発生した場合の財政需要への対応や先の収入減少に備え、毎年度積立てを行い、一定の残高を確保していく。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ふるさと納税の推進等により歳入が増えたこと等により、取崩しを行う必要がなかったため、横ばいで推移した。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今後も大型の普通建設事業等による市債償還が始まり、市債償還額は高い水準で推移する見込みであることから、積立てを行う努力をし、一定の残高を確保していく。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7E1DF7A-EECD-4ECF-926B-CCF90FD054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BBBA476-DC78-4F51-B43D-1A5AC1AC5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0AA22C0-40A0-44F3-9BF3-D5DDCA85425B}"/>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DC273B5-73AA-4A69-9664-0047E15A9293}"/>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FA8AB50-51C3-401F-8FE7-B9F99E6A1235}"/>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C2D3402-9817-472F-B781-7DD78A30362A}"/>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058ECFD-CBB5-4262-9720-B98E49157468}"/>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E5CEC8E-B393-4BAB-9712-26ED914724F8}"/>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E1283AB-EFBB-4FD6-A64A-F4206ABF6F37}"/>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AE9868D-40F2-41E1-8932-C1F0768206F6}"/>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66C5826-32C5-4705-BD21-7DFD9EA2B39B}"/>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76AEEB3-EB54-4561-A95D-95597FFE4D98}"/>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51,981
51,542
501.44
39,470,191
38,115,585
1,177,696
20,609,996
35,381,045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852CE10-56FE-4194-ACB9-E9E59A3B17D8}"/>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5E74CCB-B0C6-46D6-BF57-335EE3ECB729}"/>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B3B31E6-3C01-40A7-9BF2-5A2F568EE002}"/>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4132945-08E6-4A48-9B4D-00F4E82F716F}"/>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64FAB7B-2C38-4BB4-9305-17DFC99178E5}"/>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DBFF151-A9DE-44F1-87D6-C66258163834}"/>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AAB69C8-C4E9-4CFC-BF90-AD3E9CD8AC26}"/>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5D55395-A7A9-4738-93E7-68FDC58D5A8C}"/>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BFC4E5D-29D9-42A5-ADFF-933DBD652B12}"/>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64F5415-28E0-4260-AF45-EFF8FBB36354}"/>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C6164F3-7DAC-435B-85F3-131DBA5A4D1A}"/>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6E9673D-B3E2-4684-AF51-895AE550AF41}"/>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B4DFF6A-8409-4CD0-81C3-239B79BAD2D6}"/>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B6284D5-50D2-482C-A5BD-84D4C40C3214}"/>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236A7B7-497F-4777-B6AA-488755314A8F}"/>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24CD34C-3BAF-4095-9AF8-60B0F5525FE4}"/>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BEF5FEA-3DA9-4E5B-BA45-8526F995D51D}"/>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A5EC996-549C-4A28-9954-AFC9813BEC2C}"/>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A1EF0E2-ED64-4F76-AD24-346F5EA9F411}"/>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B85FC4D-59C3-4D14-81CE-3BF9C555BBC1}"/>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F19942F5-16FC-476E-940B-BA66E1B0ED3A}"/>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85A8891-FFCD-446A-8ACD-C3C9EAA6002C}"/>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51AF36E-3933-4C33-BEBA-7C1595DE9622}"/>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1234332-4BA7-4092-96C0-4B607ECC875D}"/>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8838ADB-98CA-4BB6-815B-730CBE5E4BFF}"/>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85E0A29-9056-461E-9EF1-3917F905EE14}"/>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CAEE17A-32F1-429D-9372-79F1FC411D96}"/>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FE52F62-124F-4EE7-8FBF-A81C92D04894}"/>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617DDD5-6A7D-4D40-A494-38BE386A7F35}"/>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511AA98-7C31-4BD7-97F3-13DFDAF791C1}"/>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6CAEE0-9C37-4C90-85FD-BB0A949C4BC4}"/>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F4AB15F-AD29-4B5D-B408-A545165922A0}"/>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ED1163A-B7D6-4B4E-862E-C3E10B60AEBD}"/>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0BA8028-67EC-4A03-842B-230D1AD1A347}"/>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A33F616-5A99-4367-8BAA-1C221D551086}"/>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に基づき、既存施設の廃止、統合、譲渡などを視野に入れた公共施設の整理を計画的に進めるとともに、その効率的・効果的な管理・運営に努めているが、有形固定資産減価償却率は類似団体平均より高く、上昇傾向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引き続き、効率的・効果的な公共施設のマネジメントに努めていく。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44880FF-1118-4B95-B957-0C06C392730A}"/>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2E9DCBB-E018-48BF-9060-2F21ABEDE1E3}"/>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19A7786-97FB-4537-93F0-3E040E0D9441}"/>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D359755-4902-4A23-9339-00EFC158DB48}"/>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87D47894-A381-4440-B094-CA9FF10D98EE}"/>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27FDDB8-0673-4086-B32F-01142230B8F6}"/>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DB96D72-7F30-41EC-B2CC-A6027CCBAB32}"/>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34EF02E-2802-4726-A767-92D50601041A}"/>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53B4428-FA29-4757-9F02-4B530AD0677B}"/>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69FEB02-6D9D-4EB1-BCB4-D176B5D572FE}"/>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4F6698B-3B2C-4EE6-8509-329274F0E836}"/>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2BE976C-8A0F-4407-B68C-BC7A2A1A2189}"/>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C16C15C-94D9-4598-B21A-0531F6AAF651}"/>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105520E-8807-4F3A-892F-3540B5818FA0}"/>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B5162FD5-B191-445E-A4AB-384F7A8C0F94}"/>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E144086-DC29-4F2E-98C9-3D4725DAE553}"/>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5" name="直線コネクタ 64">
          <a:extLst>
            <a:ext uri="{FF2B5EF4-FFF2-40B4-BE49-F238E27FC236}">
              <a16:creationId xmlns:a16="http://schemas.microsoft.com/office/drawing/2014/main" id="{65553922-9858-42B6-98D3-70039BE65F55}"/>
            </a:ext>
          </a:extLst>
        </xdr:cNvPr>
        <xdr:cNvCxnSpPr/>
      </xdr:nvCxnSpPr>
      <xdr:spPr>
        <a:xfrm flipV="1">
          <a:off x="4306570" y="4496858"/>
          <a:ext cx="1270" cy="101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6" name="有形固定資産減価償却率最小値テキスト">
          <a:extLst>
            <a:ext uri="{FF2B5EF4-FFF2-40B4-BE49-F238E27FC236}">
              <a16:creationId xmlns:a16="http://schemas.microsoft.com/office/drawing/2014/main" id="{A9307E2C-1092-4753-8C55-85BC17C6C2CD}"/>
            </a:ext>
          </a:extLst>
        </xdr:cNvPr>
        <xdr:cNvSpPr txBox="1"/>
      </xdr:nvSpPr>
      <xdr:spPr>
        <a:xfrm>
          <a:off x="4359275" y="551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7" name="直線コネクタ 66">
          <a:extLst>
            <a:ext uri="{FF2B5EF4-FFF2-40B4-BE49-F238E27FC236}">
              <a16:creationId xmlns:a16="http://schemas.microsoft.com/office/drawing/2014/main" id="{B55007DA-72E8-48A4-A423-DC2857A1015C}"/>
            </a:ext>
          </a:extLst>
        </xdr:cNvPr>
        <xdr:cNvCxnSpPr/>
      </xdr:nvCxnSpPr>
      <xdr:spPr>
        <a:xfrm>
          <a:off x="4216400" y="551243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F6A1FBF4-8E87-41E1-86D4-4FE50B87A5FC}"/>
            </a:ext>
          </a:extLst>
        </xdr:cNvPr>
        <xdr:cNvSpPr txBox="1"/>
      </xdr:nvSpPr>
      <xdr:spPr>
        <a:xfrm>
          <a:off x="4359275" y="428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2CC2F193-6C31-4D5A-81EF-89F5854E434E}"/>
            </a:ext>
          </a:extLst>
        </xdr:cNvPr>
        <xdr:cNvCxnSpPr/>
      </xdr:nvCxnSpPr>
      <xdr:spPr>
        <a:xfrm>
          <a:off x="4216400" y="449685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0" name="有形固定資産減価償却率平均値テキスト">
          <a:extLst>
            <a:ext uri="{FF2B5EF4-FFF2-40B4-BE49-F238E27FC236}">
              <a16:creationId xmlns:a16="http://schemas.microsoft.com/office/drawing/2014/main" id="{3A48CCB1-2A78-480B-A12B-4AECF88572DF}"/>
            </a:ext>
          </a:extLst>
        </xdr:cNvPr>
        <xdr:cNvSpPr txBox="1"/>
      </xdr:nvSpPr>
      <xdr:spPr>
        <a:xfrm>
          <a:off x="4359275" y="490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A029F4B0-52BB-43EB-B5F0-1E15E97B1ED3}"/>
            </a:ext>
          </a:extLst>
        </xdr:cNvPr>
        <xdr:cNvSpPr/>
      </xdr:nvSpPr>
      <xdr:spPr>
        <a:xfrm>
          <a:off x="4254500" y="50408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a:extLst>
            <a:ext uri="{FF2B5EF4-FFF2-40B4-BE49-F238E27FC236}">
              <a16:creationId xmlns:a16="http://schemas.microsoft.com/office/drawing/2014/main" id="{980E734E-E111-4F6C-A54F-00816C60B26E}"/>
            </a:ext>
          </a:extLst>
        </xdr:cNvPr>
        <xdr:cNvSpPr/>
      </xdr:nvSpPr>
      <xdr:spPr>
        <a:xfrm>
          <a:off x="3616325" y="50004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3" name="フローチャート: 判断 72">
          <a:extLst>
            <a:ext uri="{FF2B5EF4-FFF2-40B4-BE49-F238E27FC236}">
              <a16:creationId xmlns:a16="http://schemas.microsoft.com/office/drawing/2014/main" id="{5F08D906-93DA-4B7C-8EBF-14360B81F87C}"/>
            </a:ext>
          </a:extLst>
        </xdr:cNvPr>
        <xdr:cNvSpPr/>
      </xdr:nvSpPr>
      <xdr:spPr>
        <a:xfrm>
          <a:off x="2930525" y="50071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02D4CED3-BC07-448A-9182-322B2FEA8D96}"/>
            </a:ext>
          </a:extLst>
        </xdr:cNvPr>
        <xdr:cNvSpPr/>
      </xdr:nvSpPr>
      <xdr:spPr>
        <a:xfrm>
          <a:off x="2244725" y="49428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AAACD35C-4C57-4518-B9B6-F162AAC01E83}"/>
            </a:ext>
          </a:extLst>
        </xdr:cNvPr>
        <xdr:cNvSpPr/>
      </xdr:nvSpPr>
      <xdr:spPr>
        <a:xfrm>
          <a:off x="1558925" y="4921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CA7B8D6-BE29-4257-BD99-C0A8DCB72D50}"/>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E14F837-C6A5-4580-892B-43E4C2443AF0}"/>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653F38C-E634-46B6-8754-82789A865458}"/>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9F7B7CA-90E5-4C0E-8A09-2684EE24CBA2}"/>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1DF659C-FC74-489F-97F8-98B5FFC24CB7}"/>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124460</xdr:rowOff>
    </xdr:from>
    <xdr:to>
      <xdr:col>23</xdr:col>
      <xdr:colOff>136525</xdr:colOff>
      <xdr:row>34</xdr:row>
      <xdr:rowOff>54610</xdr:rowOff>
    </xdr:to>
    <xdr:sp macro="" textlink="">
      <xdr:nvSpPr>
        <xdr:cNvPr id="81" name="楕円 80">
          <a:extLst>
            <a:ext uri="{FF2B5EF4-FFF2-40B4-BE49-F238E27FC236}">
              <a16:creationId xmlns:a16="http://schemas.microsoft.com/office/drawing/2014/main" id="{24E09311-F353-48FD-BFB8-46FB1BA45B06}"/>
            </a:ext>
          </a:extLst>
        </xdr:cNvPr>
        <xdr:cNvSpPr/>
      </xdr:nvSpPr>
      <xdr:spPr>
        <a:xfrm>
          <a:off x="4254500" y="54648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39387</xdr:rowOff>
    </xdr:from>
    <xdr:ext cx="405111" cy="259045"/>
    <xdr:sp macro="" textlink="">
      <xdr:nvSpPr>
        <xdr:cNvPr id="82" name="有形固定資産減価償却率該当値テキスト">
          <a:extLst>
            <a:ext uri="{FF2B5EF4-FFF2-40B4-BE49-F238E27FC236}">
              <a16:creationId xmlns:a16="http://schemas.microsoft.com/office/drawing/2014/main" id="{8D55BAA7-E4FA-425A-AD74-07DB6A76A1E1}"/>
            </a:ext>
          </a:extLst>
        </xdr:cNvPr>
        <xdr:cNvSpPr txBox="1"/>
      </xdr:nvSpPr>
      <xdr:spPr>
        <a:xfrm>
          <a:off x="4359275" y="53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81280</xdr:rowOff>
    </xdr:from>
    <xdr:to>
      <xdr:col>19</xdr:col>
      <xdr:colOff>187325</xdr:colOff>
      <xdr:row>34</xdr:row>
      <xdr:rowOff>11430</xdr:rowOff>
    </xdr:to>
    <xdr:sp macro="" textlink="">
      <xdr:nvSpPr>
        <xdr:cNvPr id="83" name="楕円 82">
          <a:extLst>
            <a:ext uri="{FF2B5EF4-FFF2-40B4-BE49-F238E27FC236}">
              <a16:creationId xmlns:a16="http://schemas.microsoft.com/office/drawing/2014/main" id="{F92335C9-FBDD-418C-A5BB-012BB1B26BE8}"/>
            </a:ext>
          </a:extLst>
        </xdr:cNvPr>
        <xdr:cNvSpPr/>
      </xdr:nvSpPr>
      <xdr:spPr>
        <a:xfrm>
          <a:off x="3616325" y="542798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132080</xdr:rowOff>
    </xdr:from>
    <xdr:to>
      <xdr:col>23</xdr:col>
      <xdr:colOff>85725</xdr:colOff>
      <xdr:row>34</xdr:row>
      <xdr:rowOff>3810</xdr:rowOff>
    </xdr:to>
    <xdr:cxnSp macro="">
      <xdr:nvCxnSpPr>
        <xdr:cNvPr id="84" name="直線コネクタ 83">
          <a:extLst>
            <a:ext uri="{FF2B5EF4-FFF2-40B4-BE49-F238E27FC236}">
              <a16:creationId xmlns:a16="http://schemas.microsoft.com/office/drawing/2014/main" id="{8B1CE74E-08F9-40FD-91F3-186174654426}"/>
            </a:ext>
          </a:extLst>
        </xdr:cNvPr>
        <xdr:cNvCxnSpPr/>
      </xdr:nvCxnSpPr>
      <xdr:spPr>
        <a:xfrm>
          <a:off x="3673475" y="5475605"/>
          <a:ext cx="62865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48895</xdr:rowOff>
    </xdr:from>
    <xdr:to>
      <xdr:col>15</xdr:col>
      <xdr:colOff>187325</xdr:colOff>
      <xdr:row>33</xdr:row>
      <xdr:rowOff>150495</xdr:rowOff>
    </xdr:to>
    <xdr:sp macro="" textlink="">
      <xdr:nvSpPr>
        <xdr:cNvPr id="85" name="楕円 84">
          <a:extLst>
            <a:ext uri="{FF2B5EF4-FFF2-40B4-BE49-F238E27FC236}">
              <a16:creationId xmlns:a16="http://schemas.microsoft.com/office/drawing/2014/main" id="{14415916-CA04-4EF3-8D3D-88230C5F51C6}"/>
            </a:ext>
          </a:extLst>
        </xdr:cNvPr>
        <xdr:cNvSpPr/>
      </xdr:nvSpPr>
      <xdr:spPr>
        <a:xfrm>
          <a:off x="2930525" y="53892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99695</xdr:rowOff>
    </xdr:from>
    <xdr:to>
      <xdr:col>19</xdr:col>
      <xdr:colOff>136525</xdr:colOff>
      <xdr:row>33</xdr:row>
      <xdr:rowOff>132080</xdr:rowOff>
    </xdr:to>
    <xdr:cxnSp macro="">
      <xdr:nvCxnSpPr>
        <xdr:cNvPr id="86" name="直線コネクタ 85">
          <a:extLst>
            <a:ext uri="{FF2B5EF4-FFF2-40B4-BE49-F238E27FC236}">
              <a16:creationId xmlns:a16="http://schemas.microsoft.com/office/drawing/2014/main" id="{52F3DA25-7B6D-4AED-8AF6-713732FCA3BB}"/>
            </a:ext>
          </a:extLst>
        </xdr:cNvPr>
        <xdr:cNvCxnSpPr/>
      </xdr:nvCxnSpPr>
      <xdr:spPr>
        <a:xfrm>
          <a:off x="2987675" y="5446395"/>
          <a:ext cx="6858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30903</xdr:rowOff>
    </xdr:from>
    <xdr:to>
      <xdr:col>11</xdr:col>
      <xdr:colOff>187325</xdr:colOff>
      <xdr:row>33</xdr:row>
      <xdr:rowOff>132504</xdr:rowOff>
    </xdr:to>
    <xdr:sp macro="" textlink="">
      <xdr:nvSpPr>
        <xdr:cNvPr id="87" name="楕円 86">
          <a:extLst>
            <a:ext uri="{FF2B5EF4-FFF2-40B4-BE49-F238E27FC236}">
              <a16:creationId xmlns:a16="http://schemas.microsoft.com/office/drawing/2014/main" id="{2679BEAC-3FFF-4421-928C-D64862697860}"/>
            </a:ext>
          </a:extLst>
        </xdr:cNvPr>
        <xdr:cNvSpPr/>
      </xdr:nvSpPr>
      <xdr:spPr>
        <a:xfrm>
          <a:off x="2244725" y="5371253"/>
          <a:ext cx="85725" cy="10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81704</xdr:rowOff>
    </xdr:from>
    <xdr:to>
      <xdr:col>15</xdr:col>
      <xdr:colOff>136525</xdr:colOff>
      <xdr:row>33</xdr:row>
      <xdr:rowOff>99695</xdr:rowOff>
    </xdr:to>
    <xdr:cxnSp macro="">
      <xdr:nvCxnSpPr>
        <xdr:cNvPr id="88" name="直線コネクタ 87">
          <a:extLst>
            <a:ext uri="{FF2B5EF4-FFF2-40B4-BE49-F238E27FC236}">
              <a16:creationId xmlns:a16="http://schemas.microsoft.com/office/drawing/2014/main" id="{53484FDF-24D7-4C56-858D-851E3A4B2EA2}"/>
            </a:ext>
          </a:extLst>
        </xdr:cNvPr>
        <xdr:cNvCxnSpPr/>
      </xdr:nvCxnSpPr>
      <xdr:spPr>
        <a:xfrm>
          <a:off x="2301875" y="5428404"/>
          <a:ext cx="6858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148378</xdr:rowOff>
    </xdr:from>
    <xdr:to>
      <xdr:col>7</xdr:col>
      <xdr:colOff>187325</xdr:colOff>
      <xdr:row>33</xdr:row>
      <xdr:rowOff>78529</xdr:rowOff>
    </xdr:to>
    <xdr:sp macro="" textlink="">
      <xdr:nvSpPr>
        <xdr:cNvPr id="89" name="楕円 88">
          <a:extLst>
            <a:ext uri="{FF2B5EF4-FFF2-40B4-BE49-F238E27FC236}">
              <a16:creationId xmlns:a16="http://schemas.microsoft.com/office/drawing/2014/main" id="{BB0462D0-3D09-4093-B9B6-A22D3C128D74}"/>
            </a:ext>
          </a:extLst>
        </xdr:cNvPr>
        <xdr:cNvSpPr/>
      </xdr:nvSpPr>
      <xdr:spPr>
        <a:xfrm>
          <a:off x="1558925" y="5326803"/>
          <a:ext cx="85725"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27728</xdr:rowOff>
    </xdr:from>
    <xdr:to>
      <xdr:col>11</xdr:col>
      <xdr:colOff>136525</xdr:colOff>
      <xdr:row>33</xdr:row>
      <xdr:rowOff>81704</xdr:rowOff>
    </xdr:to>
    <xdr:cxnSp macro="">
      <xdr:nvCxnSpPr>
        <xdr:cNvPr id="90" name="直線コネクタ 89">
          <a:extLst>
            <a:ext uri="{FF2B5EF4-FFF2-40B4-BE49-F238E27FC236}">
              <a16:creationId xmlns:a16="http://schemas.microsoft.com/office/drawing/2014/main" id="{24AE15D1-DB40-4A57-9914-BD7E33622FDA}"/>
            </a:ext>
          </a:extLst>
        </xdr:cNvPr>
        <xdr:cNvCxnSpPr/>
      </xdr:nvCxnSpPr>
      <xdr:spPr>
        <a:xfrm>
          <a:off x="1616075" y="5374428"/>
          <a:ext cx="685800" cy="5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91" name="n_1aveValue有形固定資産減価償却率">
          <a:extLst>
            <a:ext uri="{FF2B5EF4-FFF2-40B4-BE49-F238E27FC236}">
              <a16:creationId xmlns:a16="http://schemas.microsoft.com/office/drawing/2014/main" id="{EC3CD0D0-90E0-4533-95F8-3558958B9E12}"/>
            </a:ext>
          </a:extLst>
        </xdr:cNvPr>
        <xdr:cNvSpPr txBox="1"/>
      </xdr:nvSpPr>
      <xdr:spPr>
        <a:xfrm>
          <a:off x="3474094" y="478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2" name="n_2aveValue有形固定資産減価償却率">
          <a:extLst>
            <a:ext uri="{FF2B5EF4-FFF2-40B4-BE49-F238E27FC236}">
              <a16:creationId xmlns:a16="http://schemas.microsoft.com/office/drawing/2014/main" id="{EDE66F4C-BD60-4AFB-8568-7F3AC690262B}"/>
            </a:ext>
          </a:extLst>
        </xdr:cNvPr>
        <xdr:cNvSpPr txBox="1"/>
      </xdr:nvSpPr>
      <xdr:spPr>
        <a:xfrm>
          <a:off x="2797819" y="479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a:extLst>
            <a:ext uri="{FF2B5EF4-FFF2-40B4-BE49-F238E27FC236}">
              <a16:creationId xmlns:a16="http://schemas.microsoft.com/office/drawing/2014/main" id="{6B008929-E2D6-45DB-B596-6C3F05344E51}"/>
            </a:ext>
          </a:extLst>
        </xdr:cNvPr>
        <xdr:cNvSpPr txBox="1"/>
      </xdr:nvSpPr>
      <xdr:spPr>
        <a:xfrm>
          <a:off x="2112019" y="473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a:extLst>
            <a:ext uri="{FF2B5EF4-FFF2-40B4-BE49-F238E27FC236}">
              <a16:creationId xmlns:a16="http://schemas.microsoft.com/office/drawing/2014/main" id="{3E2747A3-B9C1-4CE8-8801-C6489C49D908}"/>
            </a:ext>
          </a:extLst>
        </xdr:cNvPr>
        <xdr:cNvSpPr txBox="1"/>
      </xdr:nvSpPr>
      <xdr:spPr>
        <a:xfrm>
          <a:off x="1426219" y="470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2557</xdr:rowOff>
    </xdr:from>
    <xdr:ext cx="405111" cy="259045"/>
    <xdr:sp macro="" textlink="">
      <xdr:nvSpPr>
        <xdr:cNvPr id="95" name="n_1mainValue有形固定資産減価償却率">
          <a:extLst>
            <a:ext uri="{FF2B5EF4-FFF2-40B4-BE49-F238E27FC236}">
              <a16:creationId xmlns:a16="http://schemas.microsoft.com/office/drawing/2014/main" id="{56183929-8A79-4376-9276-835350FC237C}"/>
            </a:ext>
          </a:extLst>
        </xdr:cNvPr>
        <xdr:cNvSpPr txBox="1"/>
      </xdr:nvSpPr>
      <xdr:spPr>
        <a:xfrm>
          <a:off x="347409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141622</xdr:rowOff>
    </xdr:from>
    <xdr:ext cx="405111" cy="259045"/>
    <xdr:sp macro="" textlink="">
      <xdr:nvSpPr>
        <xdr:cNvPr id="96" name="n_2mainValue有形固定資産減価償却率">
          <a:extLst>
            <a:ext uri="{FF2B5EF4-FFF2-40B4-BE49-F238E27FC236}">
              <a16:creationId xmlns:a16="http://schemas.microsoft.com/office/drawing/2014/main" id="{64A3E69B-A5AC-45E2-B3B0-F57BC2BD0B4F}"/>
            </a:ext>
          </a:extLst>
        </xdr:cNvPr>
        <xdr:cNvSpPr txBox="1"/>
      </xdr:nvSpPr>
      <xdr:spPr>
        <a:xfrm>
          <a:off x="2797819"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123631</xdr:rowOff>
    </xdr:from>
    <xdr:ext cx="405111" cy="259045"/>
    <xdr:sp macro="" textlink="">
      <xdr:nvSpPr>
        <xdr:cNvPr id="97" name="n_3mainValue有形固定資産減価償却率">
          <a:extLst>
            <a:ext uri="{FF2B5EF4-FFF2-40B4-BE49-F238E27FC236}">
              <a16:creationId xmlns:a16="http://schemas.microsoft.com/office/drawing/2014/main" id="{5765E279-D2D7-49C9-8CA1-FB74014EE057}"/>
            </a:ext>
          </a:extLst>
        </xdr:cNvPr>
        <xdr:cNvSpPr txBox="1"/>
      </xdr:nvSpPr>
      <xdr:spPr>
        <a:xfrm>
          <a:off x="2112019" y="547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69656</xdr:rowOff>
    </xdr:from>
    <xdr:ext cx="405111" cy="259045"/>
    <xdr:sp macro="" textlink="">
      <xdr:nvSpPr>
        <xdr:cNvPr id="98" name="n_4mainValue有形固定資産減価償却率">
          <a:extLst>
            <a:ext uri="{FF2B5EF4-FFF2-40B4-BE49-F238E27FC236}">
              <a16:creationId xmlns:a16="http://schemas.microsoft.com/office/drawing/2014/main" id="{EC7FF816-E2C7-4398-9284-43830F98CFEA}"/>
            </a:ext>
          </a:extLst>
        </xdr:cNvPr>
        <xdr:cNvSpPr txBox="1"/>
      </xdr:nvSpPr>
      <xdr:spPr>
        <a:xfrm>
          <a:off x="1426219" y="541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A63076E-8785-4DAF-8DBC-5287D7D21B9B}"/>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5BEBCDB-5FCC-40A7-B241-4387687D2569}"/>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1F40DCF-60CB-4979-BC1E-AFDADBBCC3A8}"/>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3619D6A-D71C-40CF-AD33-2C9457657C3E}"/>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47AAD82-7072-4F3F-8E96-9589C133D26D}"/>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5754BB9-BD94-4AAF-8210-8545265C6895}"/>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12BC7D10-9218-4BB7-9403-68DC74F71480}"/>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5B86416-3985-4138-B17B-BAAFDB480DD0}"/>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6C890A2-356C-4BE2-B83B-7081AC454F33}"/>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998085F-0857-40A8-84AF-55426D9318D0}"/>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0C43882-CA4B-47E0-985F-DD432C6AD307}"/>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5F4A74A-2E6F-47D8-8467-014388F8F803}"/>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1194C07-813C-481C-9105-A2903AD70563}"/>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を上回っており、主な要因としては公営企業債等繰入見込額が増加傾向にあること、類似団体と比較して職員数が多く人件費が高い水準にあることから、経常経費充当財源が膨らんでいることなど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今後も定員管理計画に基づく職員数の適正管理や計画的な地方債発行に努めることにより、指標値の低下を図っていく。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B9C30B2-69F2-4643-8D31-9D743410DB3B}"/>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A07E757-757D-4961-A955-EB401B2E559D}"/>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002EB81-0600-459A-8556-E20F4262E494}"/>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B824F00A-7866-4620-99C5-4E262363D9A1}"/>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BFA6C77E-1EE3-407A-9220-2FB5A46A44EB}"/>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70B101D9-9038-48AA-9DD0-04D763239953}"/>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81208CEF-B030-48D3-AF59-FB43031FD32E}"/>
            </a:ext>
          </a:extLst>
        </xdr:cNvPr>
        <xdr:cNvSpPr txBox="1"/>
      </xdr:nvSpPr>
      <xdr:spPr>
        <a:xfrm>
          <a:off x="9762011" y="52222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3DB284B7-9328-4EB7-AE6F-941CB0301616}"/>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3385245-94F7-486F-AFD8-2B963D1707BE}"/>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5330EBA9-AB5F-41C3-B572-19221598476F}"/>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C3C73287-7504-4330-90D1-AB4035D76CDD}"/>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B5D7A73E-3F5B-40B8-B133-86EF56D99EA1}"/>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1564FD83-1AC6-4F96-AB13-2E27918E234B}"/>
            </a:ext>
          </a:extLst>
        </xdr:cNvPr>
        <xdr:cNvSpPr txBox="1"/>
      </xdr:nvSpPr>
      <xdr:spPr>
        <a:xfrm>
          <a:off x="9867778" y="42125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1A6A194-D505-42F8-B6AC-EB60F52F6B61}"/>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380090D-8F08-460E-B771-DA6322A4C69E}"/>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7" name="直線コネクタ 126">
          <a:extLst>
            <a:ext uri="{FF2B5EF4-FFF2-40B4-BE49-F238E27FC236}">
              <a16:creationId xmlns:a16="http://schemas.microsoft.com/office/drawing/2014/main" id="{59FEA230-91AE-4179-8B71-215A260E90D4}"/>
            </a:ext>
          </a:extLst>
        </xdr:cNvPr>
        <xdr:cNvCxnSpPr/>
      </xdr:nvCxnSpPr>
      <xdr:spPr>
        <a:xfrm flipV="1">
          <a:off x="13326745" y="4296833"/>
          <a:ext cx="1269" cy="118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28" name="債務償還比率最小値テキスト">
          <a:extLst>
            <a:ext uri="{FF2B5EF4-FFF2-40B4-BE49-F238E27FC236}">
              <a16:creationId xmlns:a16="http://schemas.microsoft.com/office/drawing/2014/main" id="{1F8D468B-B288-4630-996C-4C6755113985}"/>
            </a:ext>
          </a:extLst>
        </xdr:cNvPr>
        <xdr:cNvSpPr txBox="1"/>
      </xdr:nvSpPr>
      <xdr:spPr>
        <a:xfrm>
          <a:off x="13379450" y="54882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29" name="直線コネクタ 128">
          <a:extLst>
            <a:ext uri="{FF2B5EF4-FFF2-40B4-BE49-F238E27FC236}">
              <a16:creationId xmlns:a16="http://schemas.microsoft.com/office/drawing/2014/main" id="{8C5C7B8B-DCEE-4ABC-8D43-D4F06DFAC691}"/>
            </a:ext>
          </a:extLst>
        </xdr:cNvPr>
        <xdr:cNvCxnSpPr/>
      </xdr:nvCxnSpPr>
      <xdr:spPr>
        <a:xfrm>
          <a:off x="13255625" y="54844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7097344-926F-4D50-AB12-46CA9A968074}"/>
            </a:ext>
          </a:extLst>
        </xdr:cNvPr>
        <xdr:cNvSpPr txBox="1"/>
      </xdr:nvSpPr>
      <xdr:spPr>
        <a:xfrm>
          <a:off x="13379450" y="4075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631573FA-B038-466A-AF97-A6643898095A}"/>
            </a:ext>
          </a:extLst>
        </xdr:cNvPr>
        <xdr:cNvCxnSpPr/>
      </xdr:nvCxnSpPr>
      <xdr:spPr>
        <a:xfrm>
          <a:off x="13255625" y="42968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xdr:rowOff>
    </xdr:from>
    <xdr:ext cx="469744" cy="259045"/>
    <xdr:sp macro="" textlink="">
      <xdr:nvSpPr>
        <xdr:cNvPr id="132" name="債務償還比率平均値テキスト">
          <a:extLst>
            <a:ext uri="{FF2B5EF4-FFF2-40B4-BE49-F238E27FC236}">
              <a16:creationId xmlns:a16="http://schemas.microsoft.com/office/drawing/2014/main" id="{208EF2D7-A3E4-41BC-9DB9-D3617F08B4C0}"/>
            </a:ext>
          </a:extLst>
        </xdr:cNvPr>
        <xdr:cNvSpPr txBox="1"/>
      </xdr:nvSpPr>
      <xdr:spPr>
        <a:xfrm>
          <a:off x="13379450" y="470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3" name="フローチャート: 判断 132">
          <a:extLst>
            <a:ext uri="{FF2B5EF4-FFF2-40B4-BE49-F238E27FC236}">
              <a16:creationId xmlns:a16="http://schemas.microsoft.com/office/drawing/2014/main" id="{EAF64813-76A1-40FD-94EC-8270DD4479EF}"/>
            </a:ext>
          </a:extLst>
        </xdr:cNvPr>
        <xdr:cNvSpPr/>
      </xdr:nvSpPr>
      <xdr:spPr>
        <a:xfrm>
          <a:off x="13293725" y="485640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4" name="フローチャート: 判断 133">
          <a:extLst>
            <a:ext uri="{FF2B5EF4-FFF2-40B4-BE49-F238E27FC236}">
              <a16:creationId xmlns:a16="http://schemas.microsoft.com/office/drawing/2014/main" id="{C0CE7301-C05B-499A-AEFA-1F30227E7B36}"/>
            </a:ext>
          </a:extLst>
        </xdr:cNvPr>
        <xdr:cNvSpPr/>
      </xdr:nvSpPr>
      <xdr:spPr>
        <a:xfrm>
          <a:off x="12646025" y="48508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5" name="フローチャート: 判断 134">
          <a:extLst>
            <a:ext uri="{FF2B5EF4-FFF2-40B4-BE49-F238E27FC236}">
              <a16:creationId xmlns:a16="http://schemas.microsoft.com/office/drawing/2014/main" id="{D788A934-822B-4082-B221-AD278E0E22AE}"/>
            </a:ext>
          </a:extLst>
        </xdr:cNvPr>
        <xdr:cNvSpPr/>
      </xdr:nvSpPr>
      <xdr:spPr>
        <a:xfrm>
          <a:off x="11960225" y="49737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a:extLst>
            <a:ext uri="{FF2B5EF4-FFF2-40B4-BE49-F238E27FC236}">
              <a16:creationId xmlns:a16="http://schemas.microsoft.com/office/drawing/2014/main" id="{0A74F06E-2ECC-4B7B-99C9-766C0C895995}"/>
            </a:ext>
          </a:extLst>
        </xdr:cNvPr>
        <xdr:cNvSpPr/>
      </xdr:nvSpPr>
      <xdr:spPr>
        <a:xfrm>
          <a:off x="11274425" y="49785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23546B8E-32A4-4EA1-9702-D70098E1597A}"/>
            </a:ext>
          </a:extLst>
        </xdr:cNvPr>
        <xdr:cNvSpPr/>
      </xdr:nvSpPr>
      <xdr:spPr>
        <a:xfrm>
          <a:off x="10588625" y="497845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18B14C6-C2D6-43D0-AFEA-5181488BC471}"/>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37C085B-55D7-4DB4-97DE-724134233676}"/>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D5CB52A-81F5-4577-8012-6D8DDB6A0B40}"/>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28CE19B-D0C8-48C5-A8D2-9F22D1CFCD63}"/>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834517D-92C1-4F01-826B-8DA752CA0D81}"/>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108007</xdr:rowOff>
    </xdr:from>
    <xdr:to>
      <xdr:col>76</xdr:col>
      <xdr:colOff>73025</xdr:colOff>
      <xdr:row>32</xdr:row>
      <xdr:rowOff>38157</xdr:rowOff>
    </xdr:to>
    <xdr:sp macro="" textlink="">
      <xdr:nvSpPr>
        <xdr:cNvPr id="143" name="楕円 142">
          <a:extLst>
            <a:ext uri="{FF2B5EF4-FFF2-40B4-BE49-F238E27FC236}">
              <a16:creationId xmlns:a16="http://schemas.microsoft.com/office/drawing/2014/main" id="{B4B3AD20-A277-4301-AFAB-716CF22EE4BF}"/>
            </a:ext>
          </a:extLst>
        </xdr:cNvPr>
        <xdr:cNvSpPr/>
      </xdr:nvSpPr>
      <xdr:spPr>
        <a:xfrm>
          <a:off x="13293725" y="51245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86434</xdr:rowOff>
    </xdr:from>
    <xdr:ext cx="469744" cy="259045"/>
    <xdr:sp macro="" textlink="">
      <xdr:nvSpPr>
        <xdr:cNvPr id="144" name="債務償還比率該当値テキスト">
          <a:extLst>
            <a:ext uri="{FF2B5EF4-FFF2-40B4-BE49-F238E27FC236}">
              <a16:creationId xmlns:a16="http://schemas.microsoft.com/office/drawing/2014/main" id="{DFA6A2D0-15C4-42F6-8C10-1EC53068E523}"/>
            </a:ext>
          </a:extLst>
        </xdr:cNvPr>
        <xdr:cNvSpPr txBox="1"/>
      </xdr:nvSpPr>
      <xdr:spPr>
        <a:xfrm>
          <a:off x="13379450" y="510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46835</xdr:rowOff>
    </xdr:from>
    <xdr:to>
      <xdr:col>72</xdr:col>
      <xdr:colOff>123825</xdr:colOff>
      <xdr:row>31</xdr:row>
      <xdr:rowOff>148435</xdr:rowOff>
    </xdr:to>
    <xdr:sp macro="" textlink="">
      <xdr:nvSpPr>
        <xdr:cNvPr id="145" name="楕円 144">
          <a:extLst>
            <a:ext uri="{FF2B5EF4-FFF2-40B4-BE49-F238E27FC236}">
              <a16:creationId xmlns:a16="http://schemas.microsoft.com/office/drawing/2014/main" id="{170C379C-0D76-47E8-88DC-56BADF7DDDC4}"/>
            </a:ext>
          </a:extLst>
        </xdr:cNvPr>
        <xdr:cNvSpPr/>
      </xdr:nvSpPr>
      <xdr:spPr>
        <a:xfrm>
          <a:off x="12646025" y="50696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97635</xdr:rowOff>
    </xdr:from>
    <xdr:to>
      <xdr:col>76</xdr:col>
      <xdr:colOff>22225</xdr:colOff>
      <xdr:row>31</xdr:row>
      <xdr:rowOff>158807</xdr:rowOff>
    </xdr:to>
    <xdr:cxnSp macro="">
      <xdr:nvCxnSpPr>
        <xdr:cNvPr id="146" name="直線コネクタ 145">
          <a:extLst>
            <a:ext uri="{FF2B5EF4-FFF2-40B4-BE49-F238E27FC236}">
              <a16:creationId xmlns:a16="http://schemas.microsoft.com/office/drawing/2014/main" id="{80826FDF-5B07-4544-B67F-52AAC1F2A5BB}"/>
            </a:ext>
          </a:extLst>
        </xdr:cNvPr>
        <xdr:cNvCxnSpPr/>
      </xdr:nvCxnSpPr>
      <xdr:spPr>
        <a:xfrm>
          <a:off x="12693650" y="5117310"/>
          <a:ext cx="638175"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51103</xdr:rowOff>
    </xdr:from>
    <xdr:to>
      <xdr:col>68</xdr:col>
      <xdr:colOff>123825</xdr:colOff>
      <xdr:row>32</xdr:row>
      <xdr:rowOff>152703</xdr:rowOff>
    </xdr:to>
    <xdr:sp macro="" textlink="">
      <xdr:nvSpPr>
        <xdr:cNvPr id="147" name="楕円 146">
          <a:extLst>
            <a:ext uri="{FF2B5EF4-FFF2-40B4-BE49-F238E27FC236}">
              <a16:creationId xmlns:a16="http://schemas.microsoft.com/office/drawing/2014/main" id="{0C0050FD-7E5B-472E-A680-5C784427E151}"/>
            </a:ext>
          </a:extLst>
        </xdr:cNvPr>
        <xdr:cNvSpPr/>
      </xdr:nvSpPr>
      <xdr:spPr>
        <a:xfrm>
          <a:off x="11960225" y="52295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97635</xdr:rowOff>
    </xdr:from>
    <xdr:to>
      <xdr:col>72</xdr:col>
      <xdr:colOff>73025</xdr:colOff>
      <xdr:row>32</xdr:row>
      <xdr:rowOff>101903</xdr:rowOff>
    </xdr:to>
    <xdr:cxnSp macro="">
      <xdr:nvCxnSpPr>
        <xdr:cNvPr id="148" name="直線コネクタ 147">
          <a:extLst>
            <a:ext uri="{FF2B5EF4-FFF2-40B4-BE49-F238E27FC236}">
              <a16:creationId xmlns:a16="http://schemas.microsoft.com/office/drawing/2014/main" id="{8C52B543-EA70-4AF9-B3C6-B0F5C17A5107}"/>
            </a:ext>
          </a:extLst>
        </xdr:cNvPr>
        <xdr:cNvCxnSpPr/>
      </xdr:nvCxnSpPr>
      <xdr:spPr>
        <a:xfrm flipV="1">
          <a:off x="12007850" y="5117310"/>
          <a:ext cx="685800" cy="16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15910</xdr:rowOff>
    </xdr:from>
    <xdr:to>
      <xdr:col>64</xdr:col>
      <xdr:colOff>123825</xdr:colOff>
      <xdr:row>33</xdr:row>
      <xdr:rowOff>117511</xdr:rowOff>
    </xdr:to>
    <xdr:sp macro="" textlink="">
      <xdr:nvSpPr>
        <xdr:cNvPr id="149" name="楕円 148">
          <a:extLst>
            <a:ext uri="{FF2B5EF4-FFF2-40B4-BE49-F238E27FC236}">
              <a16:creationId xmlns:a16="http://schemas.microsoft.com/office/drawing/2014/main" id="{DAB792BC-B396-4ECE-9F19-536523C6D03A}"/>
            </a:ext>
          </a:extLst>
        </xdr:cNvPr>
        <xdr:cNvSpPr/>
      </xdr:nvSpPr>
      <xdr:spPr>
        <a:xfrm>
          <a:off x="11274425" y="5359435"/>
          <a:ext cx="95250" cy="10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101903</xdr:rowOff>
    </xdr:from>
    <xdr:to>
      <xdr:col>68</xdr:col>
      <xdr:colOff>73025</xdr:colOff>
      <xdr:row>33</xdr:row>
      <xdr:rowOff>66710</xdr:rowOff>
    </xdr:to>
    <xdr:cxnSp macro="">
      <xdr:nvCxnSpPr>
        <xdr:cNvPr id="150" name="直線コネクタ 149">
          <a:extLst>
            <a:ext uri="{FF2B5EF4-FFF2-40B4-BE49-F238E27FC236}">
              <a16:creationId xmlns:a16="http://schemas.microsoft.com/office/drawing/2014/main" id="{D537F543-7D2C-4B3A-8B6A-D535462AFA4E}"/>
            </a:ext>
          </a:extLst>
        </xdr:cNvPr>
        <xdr:cNvCxnSpPr/>
      </xdr:nvCxnSpPr>
      <xdr:spPr>
        <a:xfrm flipV="1">
          <a:off x="11322050" y="5286678"/>
          <a:ext cx="685800" cy="12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113355</xdr:rowOff>
    </xdr:from>
    <xdr:to>
      <xdr:col>60</xdr:col>
      <xdr:colOff>123825</xdr:colOff>
      <xdr:row>33</xdr:row>
      <xdr:rowOff>43505</xdr:rowOff>
    </xdr:to>
    <xdr:sp macro="" textlink="">
      <xdr:nvSpPr>
        <xdr:cNvPr id="151" name="楕円 150">
          <a:extLst>
            <a:ext uri="{FF2B5EF4-FFF2-40B4-BE49-F238E27FC236}">
              <a16:creationId xmlns:a16="http://schemas.microsoft.com/office/drawing/2014/main" id="{98C60EEF-11A4-4DF2-83CE-CDB5FEF22E21}"/>
            </a:ext>
          </a:extLst>
        </xdr:cNvPr>
        <xdr:cNvSpPr/>
      </xdr:nvSpPr>
      <xdr:spPr>
        <a:xfrm>
          <a:off x="10588625" y="52949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164155</xdr:rowOff>
    </xdr:from>
    <xdr:to>
      <xdr:col>64</xdr:col>
      <xdr:colOff>73025</xdr:colOff>
      <xdr:row>33</xdr:row>
      <xdr:rowOff>66710</xdr:rowOff>
    </xdr:to>
    <xdr:cxnSp macro="">
      <xdr:nvCxnSpPr>
        <xdr:cNvPr id="152" name="直線コネクタ 151">
          <a:extLst>
            <a:ext uri="{FF2B5EF4-FFF2-40B4-BE49-F238E27FC236}">
              <a16:creationId xmlns:a16="http://schemas.microsoft.com/office/drawing/2014/main" id="{B146967D-209C-4912-A850-7ECC1B363D1A}"/>
            </a:ext>
          </a:extLst>
        </xdr:cNvPr>
        <xdr:cNvCxnSpPr/>
      </xdr:nvCxnSpPr>
      <xdr:spPr>
        <a:xfrm>
          <a:off x="10636250" y="5342580"/>
          <a:ext cx="685800" cy="6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101680</xdr:rowOff>
    </xdr:from>
    <xdr:ext cx="469744" cy="259045"/>
    <xdr:sp macro="" textlink="">
      <xdr:nvSpPr>
        <xdr:cNvPr id="153" name="n_1aveValue債務償還比率">
          <a:extLst>
            <a:ext uri="{FF2B5EF4-FFF2-40B4-BE49-F238E27FC236}">
              <a16:creationId xmlns:a16="http://schemas.microsoft.com/office/drawing/2014/main" id="{8596493F-39C9-4D01-9801-B2F6A88A447F}"/>
            </a:ext>
          </a:extLst>
        </xdr:cNvPr>
        <xdr:cNvSpPr txBox="1"/>
      </xdr:nvSpPr>
      <xdr:spPr>
        <a:xfrm>
          <a:off x="12465127" y="463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4" name="n_2aveValue債務償還比率">
          <a:extLst>
            <a:ext uri="{FF2B5EF4-FFF2-40B4-BE49-F238E27FC236}">
              <a16:creationId xmlns:a16="http://schemas.microsoft.com/office/drawing/2014/main" id="{57FB713F-5246-4917-B609-B2E678D04CC9}"/>
            </a:ext>
          </a:extLst>
        </xdr:cNvPr>
        <xdr:cNvSpPr txBox="1"/>
      </xdr:nvSpPr>
      <xdr:spPr>
        <a:xfrm>
          <a:off x="11788852" y="47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a:extLst>
            <a:ext uri="{FF2B5EF4-FFF2-40B4-BE49-F238E27FC236}">
              <a16:creationId xmlns:a16="http://schemas.microsoft.com/office/drawing/2014/main" id="{926CE164-1EAE-445A-80D0-CB1EC61DB110}"/>
            </a:ext>
          </a:extLst>
        </xdr:cNvPr>
        <xdr:cNvSpPr txBox="1"/>
      </xdr:nvSpPr>
      <xdr:spPr>
        <a:xfrm>
          <a:off x="11103052" y="47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19FBD233-D4FD-4E70-B595-4C4ABD897187}"/>
            </a:ext>
          </a:extLst>
        </xdr:cNvPr>
        <xdr:cNvSpPr txBox="1"/>
      </xdr:nvSpPr>
      <xdr:spPr>
        <a:xfrm>
          <a:off x="10417252" y="476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139562</xdr:rowOff>
    </xdr:from>
    <xdr:ext cx="469744" cy="259045"/>
    <xdr:sp macro="" textlink="">
      <xdr:nvSpPr>
        <xdr:cNvPr id="157" name="n_1mainValue債務償還比率">
          <a:extLst>
            <a:ext uri="{FF2B5EF4-FFF2-40B4-BE49-F238E27FC236}">
              <a16:creationId xmlns:a16="http://schemas.microsoft.com/office/drawing/2014/main" id="{3644DAC7-B212-477E-A1F2-FA5129679173}"/>
            </a:ext>
          </a:extLst>
        </xdr:cNvPr>
        <xdr:cNvSpPr txBox="1"/>
      </xdr:nvSpPr>
      <xdr:spPr>
        <a:xfrm>
          <a:off x="12465127" y="51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143830</xdr:rowOff>
    </xdr:from>
    <xdr:ext cx="469744" cy="259045"/>
    <xdr:sp macro="" textlink="">
      <xdr:nvSpPr>
        <xdr:cNvPr id="158" name="n_2mainValue債務償還比率">
          <a:extLst>
            <a:ext uri="{FF2B5EF4-FFF2-40B4-BE49-F238E27FC236}">
              <a16:creationId xmlns:a16="http://schemas.microsoft.com/office/drawing/2014/main" id="{9071331E-0AC0-4111-8CC0-5DB5C0693DB6}"/>
            </a:ext>
          </a:extLst>
        </xdr:cNvPr>
        <xdr:cNvSpPr txBox="1"/>
      </xdr:nvSpPr>
      <xdr:spPr>
        <a:xfrm>
          <a:off x="11788852" y="53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108638</xdr:rowOff>
    </xdr:from>
    <xdr:ext cx="469744" cy="259045"/>
    <xdr:sp macro="" textlink="">
      <xdr:nvSpPr>
        <xdr:cNvPr id="159" name="n_3mainValue債務償還比率">
          <a:extLst>
            <a:ext uri="{FF2B5EF4-FFF2-40B4-BE49-F238E27FC236}">
              <a16:creationId xmlns:a16="http://schemas.microsoft.com/office/drawing/2014/main" id="{4652B33C-19AD-4ADF-BB33-8B6FB5492EC7}"/>
            </a:ext>
          </a:extLst>
        </xdr:cNvPr>
        <xdr:cNvSpPr txBox="1"/>
      </xdr:nvSpPr>
      <xdr:spPr>
        <a:xfrm>
          <a:off x="11103052" y="544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34632</xdr:rowOff>
    </xdr:from>
    <xdr:ext cx="469744" cy="259045"/>
    <xdr:sp macro="" textlink="">
      <xdr:nvSpPr>
        <xdr:cNvPr id="160" name="n_4mainValue債務償還比率">
          <a:extLst>
            <a:ext uri="{FF2B5EF4-FFF2-40B4-BE49-F238E27FC236}">
              <a16:creationId xmlns:a16="http://schemas.microsoft.com/office/drawing/2014/main" id="{8DFD0B92-0DB8-43DB-B599-583D0F2D6451}"/>
            </a:ext>
          </a:extLst>
        </xdr:cNvPr>
        <xdr:cNvSpPr txBox="1"/>
      </xdr:nvSpPr>
      <xdr:spPr>
        <a:xfrm>
          <a:off x="10417252" y="537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EF0AC19-EBF7-4278-9015-97BC45C31708}"/>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19D4578-6321-444C-973D-0A852C0B0C91}"/>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D0E5E6D7-94C7-438A-815A-8A4153E63B11}"/>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BA8672D-32A5-4846-9067-DA1BAC93A240}"/>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1D27796-172E-4745-9C70-67B26659AA61}"/>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EB3BA41-8D1F-43D3-BA0D-19B2622AC595}"/>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BB60BD-1143-4F32-968F-C88055EA819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9642F6-D34D-4F20-B74F-09D7770AA1F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5F04741-3A33-41E9-B73F-49528C8A2EE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D8CDDF-ECFA-4034-BFD5-892F4FA21200}"/>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CDFB7CF-159E-4E42-9D48-4AF0A5463ED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F0DF41-9ECE-41FC-A64D-AD43EC17D95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C51391-0F81-4F1C-B5C4-C7AE44AA682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1B6DC1-8232-4CC2-8C1E-BACBFD2FE206}"/>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714F5B9-CECB-4774-92E4-12A27C2AEA45}"/>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D9756C0-AD74-4AE3-A13F-B596323566FD}"/>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51,981
51,542
501.44
39,470,191
38,115,585
1,177,696
20,609,996
35,381,045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1FED643-71B4-4C21-9E40-7FD36EAB4EB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591F6B-A15F-4EEE-828E-4C641F121A2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7EAAE5-899F-40FA-87F6-B3DA9D634ABF}"/>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E6DC36D-8AC1-4DD4-8694-32103AD124B0}"/>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49D1A2-21C4-49D9-B2C4-A0D94C7D5FCD}"/>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A0921DD-1736-455E-88DA-5B33EDFDF52E}"/>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12A0B7-58EB-4569-8BD8-BE2C7C50717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6B800F-E92D-4340-8A8A-EAC4B7AEE44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C950D91-5270-4336-9EAA-323C2C7934A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4F1CBD-98E6-4435-A5E0-D38D7FC12C56}"/>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B99375-89E5-48C2-8C2A-2333431DA95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1DD3A8C-CE9D-417C-BDD7-EB624F92E531}"/>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DEB46A0-15B0-4857-88F5-886278250F0E}"/>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20D3AC0-1864-482D-9F79-7E047220781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932E46-884F-4ADC-8B3D-7B9C39A91BE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D6AA6A-42DC-4234-BB58-0DB3A73FB3CB}"/>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791E12-0164-4272-90AF-FC33F071CFDC}"/>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9C3847-2E7B-47A4-9E39-F11C7CBF58D2}"/>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4AA7BF9-9CEF-466B-B710-2FC152A8995C}"/>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0B2A87D-050F-4A50-AF36-B256C1EB3DBF}"/>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9E1BE8D-6C5E-42C4-8C02-7D8F6FB1DB4E}"/>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7825855-710F-4479-B29D-AFE5F0B871C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18E1EA5-DE8B-49ED-94EB-3025227731AE}"/>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783BD49-9620-4E1D-A222-CEC7FB9F1DA4}"/>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15FDF5-A2D0-489E-9C44-E4924A34B323}"/>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AB6D534-39A2-4B9A-B291-DDAE8823F288}"/>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C9DD880-E3AE-4EEA-AED2-B19B59CE4FA2}"/>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5928354-8EC0-41BE-8B9D-EE16832D4D4A}"/>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6A73CF1-CA89-4E0D-B68F-8FEE661999E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CEBF36C-D0D1-4185-9742-D222ACCEA692}"/>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17160E8-8091-4A3D-8F80-52BBCE00F0FA}"/>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219FA01-460F-4535-BD52-F1D2AEF51673}"/>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0A82EF1-FA77-4C7B-801E-0E4A168265B3}"/>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374C642-022C-45BB-B54B-78F494A4704B}"/>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A9E38DF-B274-4D7F-B800-C23306EB4DBC}"/>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BBDB916-0112-4809-A517-F86746FFC0F3}"/>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12655D5-FD0F-469D-B3B5-6D0C82135170}"/>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7C87CCE-749F-4C62-BFEA-C96FDC8C4B28}"/>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92906E4-7710-446C-8E32-4020C58DB5F5}"/>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2078CC3-B699-4867-8003-5A680C8BEC55}"/>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6DD742D-E573-41B8-94B6-67B39F8D2798}"/>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6865C97-3759-4788-A626-D845D9CAC7F7}"/>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3762C59-847E-4A26-B86B-E8CFD4E4B08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1EEC742-F1DF-4131-8FEF-98C234040515}"/>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7F81A9F-2B1F-4C43-9C75-5810F5EA92A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78C211E7-7315-43D2-A111-EB8DCE22843C}"/>
            </a:ext>
          </a:extLst>
        </xdr:cNvPr>
        <xdr:cNvCxnSpPr/>
      </xdr:nvCxnSpPr>
      <xdr:spPr>
        <a:xfrm flipV="1">
          <a:off x="4180840" y="5506720"/>
          <a:ext cx="0" cy="107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44B20AE7-842A-444A-8230-995F63BA91C2}"/>
            </a:ext>
          </a:extLst>
        </xdr:cNvPr>
        <xdr:cNvSpPr txBox="1"/>
      </xdr:nvSpPr>
      <xdr:spPr>
        <a:xfrm>
          <a:off x="4219575" y="658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528A1976-07AF-4FAC-9A33-9A03609B8BD4}"/>
            </a:ext>
          </a:extLst>
        </xdr:cNvPr>
        <xdr:cNvCxnSpPr/>
      </xdr:nvCxnSpPr>
      <xdr:spPr>
        <a:xfrm>
          <a:off x="4105275" y="65805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8BFFF13A-4571-4620-B3B1-55504F613272}"/>
            </a:ext>
          </a:extLst>
        </xdr:cNvPr>
        <xdr:cNvSpPr txBox="1"/>
      </xdr:nvSpPr>
      <xdr:spPr>
        <a:xfrm>
          <a:off x="4219575" y="52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32A4EA6F-6C1E-44D9-B970-4CF229552740}"/>
            </a:ext>
          </a:extLst>
        </xdr:cNvPr>
        <xdr:cNvCxnSpPr/>
      </xdr:nvCxnSpPr>
      <xdr:spPr>
        <a:xfrm>
          <a:off x="4105275" y="5506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2" name="【道路】&#10;有形固定資産減価償却率平均値テキスト">
          <a:extLst>
            <a:ext uri="{FF2B5EF4-FFF2-40B4-BE49-F238E27FC236}">
              <a16:creationId xmlns:a16="http://schemas.microsoft.com/office/drawing/2014/main" id="{7B09701C-BB2A-4FF1-90EC-3BC3AFB4B5D7}"/>
            </a:ext>
          </a:extLst>
        </xdr:cNvPr>
        <xdr:cNvSpPr txBox="1"/>
      </xdr:nvSpPr>
      <xdr:spPr>
        <a:xfrm>
          <a:off x="4219575" y="600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9A47DE53-066F-456B-A5BC-8381292D9AAD}"/>
            </a:ext>
          </a:extLst>
        </xdr:cNvPr>
        <xdr:cNvSpPr/>
      </xdr:nvSpPr>
      <xdr:spPr>
        <a:xfrm>
          <a:off x="4124325" y="61544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7FB6FF7B-84B4-475A-B8E8-5C9BF5D4BC21}"/>
            </a:ext>
          </a:extLst>
        </xdr:cNvPr>
        <xdr:cNvSpPr/>
      </xdr:nvSpPr>
      <xdr:spPr>
        <a:xfrm>
          <a:off x="3381375" y="61252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53D604B2-4EA1-4D24-9ED3-E454BF592BF8}"/>
            </a:ext>
          </a:extLst>
        </xdr:cNvPr>
        <xdr:cNvSpPr/>
      </xdr:nvSpPr>
      <xdr:spPr>
        <a:xfrm>
          <a:off x="2571750" y="61423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C5B79CC9-12EA-4164-ADE1-27576514ED9C}"/>
            </a:ext>
          </a:extLst>
        </xdr:cNvPr>
        <xdr:cNvSpPr/>
      </xdr:nvSpPr>
      <xdr:spPr>
        <a:xfrm>
          <a:off x="1781175" y="6102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90EE8A75-2159-44D3-8002-494EDB0EA56E}"/>
            </a:ext>
          </a:extLst>
        </xdr:cNvPr>
        <xdr:cNvSpPr/>
      </xdr:nvSpPr>
      <xdr:spPr>
        <a:xfrm>
          <a:off x="981075" y="60979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207CA75-648C-4292-8F49-D73B39B1076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F7DD8A0-0D41-4AA1-892C-7F98668D1C0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785C2B5-2D39-44B6-AC39-7D8757E9B32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D4BCFFB-3BB0-43FB-BB6C-F0F5A572ABE3}"/>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E93B732-6F57-4CDD-A433-89A3570A1688}"/>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31115</xdr:rowOff>
    </xdr:from>
    <xdr:to>
      <xdr:col>24</xdr:col>
      <xdr:colOff>114300</xdr:colOff>
      <xdr:row>40</xdr:row>
      <xdr:rowOff>132715</xdr:rowOff>
    </xdr:to>
    <xdr:sp macro="" textlink="">
      <xdr:nvSpPr>
        <xdr:cNvPr id="73" name="楕円 72">
          <a:extLst>
            <a:ext uri="{FF2B5EF4-FFF2-40B4-BE49-F238E27FC236}">
              <a16:creationId xmlns:a16="http://schemas.microsoft.com/office/drawing/2014/main" id="{B2C080D4-6868-4130-96AC-E8F9FE5558F9}"/>
            </a:ext>
          </a:extLst>
        </xdr:cNvPr>
        <xdr:cNvSpPr/>
      </xdr:nvSpPr>
      <xdr:spPr>
        <a:xfrm>
          <a:off x="4124325" y="65049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117492</xdr:rowOff>
    </xdr:from>
    <xdr:ext cx="405111" cy="259045"/>
    <xdr:sp macro="" textlink="">
      <xdr:nvSpPr>
        <xdr:cNvPr id="74" name="【道路】&#10;有形固定資産減価償却率該当値テキスト">
          <a:extLst>
            <a:ext uri="{FF2B5EF4-FFF2-40B4-BE49-F238E27FC236}">
              <a16:creationId xmlns:a16="http://schemas.microsoft.com/office/drawing/2014/main" id="{A36F64DF-246E-4F28-8418-85E06B82BA81}"/>
            </a:ext>
          </a:extLst>
        </xdr:cNvPr>
        <xdr:cNvSpPr txBox="1"/>
      </xdr:nvSpPr>
      <xdr:spPr>
        <a:xfrm>
          <a:off x="4219575" y="643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10160</xdr:rowOff>
    </xdr:from>
    <xdr:to>
      <xdr:col>20</xdr:col>
      <xdr:colOff>38100</xdr:colOff>
      <xdr:row>40</xdr:row>
      <xdr:rowOff>111760</xdr:rowOff>
    </xdr:to>
    <xdr:sp macro="" textlink="">
      <xdr:nvSpPr>
        <xdr:cNvPr id="75" name="楕円 74">
          <a:extLst>
            <a:ext uri="{FF2B5EF4-FFF2-40B4-BE49-F238E27FC236}">
              <a16:creationId xmlns:a16="http://schemas.microsoft.com/office/drawing/2014/main" id="{45D6FE3E-71C4-45C7-9D57-D6A91FB16E27}"/>
            </a:ext>
          </a:extLst>
        </xdr:cNvPr>
        <xdr:cNvSpPr/>
      </xdr:nvSpPr>
      <xdr:spPr>
        <a:xfrm>
          <a:off x="3381375" y="64839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60960</xdr:rowOff>
    </xdr:from>
    <xdr:to>
      <xdr:col>24</xdr:col>
      <xdr:colOff>63500</xdr:colOff>
      <xdr:row>40</xdr:row>
      <xdr:rowOff>81915</xdr:rowOff>
    </xdr:to>
    <xdr:cxnSp macro="">
      <xdr:nvCxnSpPr>
        <xdr:cNvPr id="76" name="直線コネクタ 75">
          <a:extLst>
            <a:ext uri="{FF2B5EF4-FFF2-40B4-BE49-F238E27FC236}">
              <a16:creationId xmlns:a16="http://schemas.microsoft.com/office/drawing/2014/main" id="{65542B44-0EA7-4304-80C5-2C895F96D768}"/>
            </a:ext>
          </a:extLst>
        </xdr:cNvPr>
        <xdr:cNvCxnSpPr/>
      </xdr:nvCxnSpPr>
      <xdr:spPr>
        <a:xfrm>
          <a:off x="3429000" y="6541135"/>
          <a:ext cx="7524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166370</xdr:rowOff>
    </xdr:from>
    <xdr:to>
      <xdr:col>15</xdr:col>
      <xdr:colOff>101600</xdr:colOff>
      <xdr:row>40</xdr:row>
      <xdr:rowOff>96520</xdr:rowOff>
    </xdr:to>
    <xdr:sp macro="" textlink="">
      <xdr:nvSpPr>
        <xdr:cNvPr id="77" name="楕円 76">
          <a:extLst>
            <a:ext uri="{FF2B5EF4-FFF2-40B4-BE49-F238E27FC236}">
              <a16:creationId xmlns:a16="http://schemas.microsoft.com/office/drawing/2014/main" id="{B146C075-0D6F-41FA-9F6B-8476A616C9AF}"/>
            </a:ext>
          </a:extLst>
        </xdr:cNvPr>
        <xdr:cNvSpPr/>
      </xdr:nvSpPr>
      <xdr:spPr>
        <a:xfrm>
          <a:off x="2571750" y="64782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45720</xdr:rowOff>
    </xdr:from>
    <xdr:to>
      <xdr:col>19</xdr:col>
      <xdr:colOff>177800</xdr:colOff>
      <xdr:row>40</xdr:row>
      <xdr:rowOff>60960</xdr:rowOff>
    </xdr:to>
    <xdr:cxnSp macro="">
      <xdr:nvCxnSpPr>
        <xdr:cNvPr id="78" name="直線コネクタ 77">
          <a:extLst>
            <a:ext uri="{FF2B5EF4-FFF2-40B4-BE49-F238E27FC236}">
              <a16:creationId xmlns:a16="http://schemas.microsoft.com/office/drawing/2014/main" id="{9778F8B9-3559-4DE3-8F09-CAD0DED76272}"/>
            </a:ext>
          </a:extLst>
        </xdr:cNvPr>
        <xdr:cNvCxnSpPr/>
      </xdr:nvCxnSpPr>
      <xdr:spPr>
        <a:xfrm>
          <a:off x="2619375" y="6525895"/>
          <a:ext cx="80962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139700</xdr:rowOff>
    </xdr:from>
    <xdr:to>
      <xdr:col>10</xdr:col>
      <xdr:colOff>165100</xdr:colOff>
      <xdr:row>40</xdr:row>
      <xdr:rowOff>69850</xdr:rowOff>
    </xdr:to>
    <xdr:sp macro="" textlink="">
      <xdr:nvSpPr>
        <xdr:cNvPr id="79" name="楕円 78">
          <a:extLst>
            <a:ext uri="{FF2B5EF4-FFF2-40B4-BE49-F238E27FC236}">
              <a16:creationId xmlns:a16="http://schemas.microsoft.com/office/drawing/2014/main" id="{2F8ED06B-B733-4A1D-9396-FA0A1F694923}"/>
            </a:ext>
          </a:extLst>
        </xdr:cNvPr>
        <xdr:cNvSpPr/>
      </xdr:nvSpPr>
      <xdr:spPr>
        <a:xfrm>
          <a:off x="1781175" y="64579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19050</xdr:rowOff>
    </xdr:from>
    <xdr:to>
      <xdr:col>15</xdr:col>
      <xdr:colOff>50800</xdr:colOff>
      <xdr:row>40</xdr:row>
      <xdr:rowOff>45720</xdr:rowOff>
    </xdr:to>
    <xdr:cxnSp macro="">
      <xdr:nvCxnSpPr>
        <xdr:cNvPr id="80" name="直線コネクタ 79">
          <a:extLst>
            <a:ext uri="{FF2B5EF4-FFF2-40B4-BE49-F238E27FC236}">
              <a16:creationId xmlns:a16="http://schemas.microsoft.com/office/drawing/2014/main" id="{92F39239-DC6E-4E9E-A8BE-314542790811}"/>
            </a:ext>
          </a:extLst>
        </xdr:cNvPr>
        <xdr:cNvCxnSpPr/>
      </xdr:nvCxnSpPr>
      <xdr:spPr>
        <a:xfrm>
          <a:off x="1828800" y="6496050"/>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105410</xdr:rowOff>
    </xdr:from>
    <xdr:to>
      <xdr:col>6</xdr:col>
      <xdr:colOff>38100</xdr:colOff>
      <xdr:row>40</xdr:row>
      <xdr:rowOff>35560</xdr:rowOff>
    </xdr:to>
    <xdr:sp macro="" textlink="">
      <xdr:nvSpPr>
        <xdr:cNvPr id="81" name="楕円 80">
          <a:extLst>
            <a:ext uri="{FF2B5EF4-FFF2-40B4-BE49-F238E27FC236}">
              <a16:creationId xmlns:a16="http://schemas.microsoft.com/office/drawing/2014/main" id="{B6B7B99F-AC4A-4230-9F85-D55052D3C59D}"/>
            </a:ext>
          </a:extLst>
        </xdr:cNvPr>
        <xdr:cNvSpPr/>
      </xdr:nvSpPr>
      <xdr:spPr>
        <a:xfrm>
          <a:off x="981075" y="64173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156210</xdr:rowOff>
    </xdr:from>
    <xdr:to>
      <xdr:col>10</xdr:col>
      <xdr:colOff>114300</xdr:colOff>
      <xdr:row>40</xdr:row>
      <xdr:rowOff>19050</xdr:rowOff>
    </xdr:to>
    <xdr:cxnSp macro="">
      <xdr:nvCxnSpPr>
        <xdr:cNvPr id="82" name="直線コネクタ 81">
          <a:extLst>
            <a:ext uri="{FF2B5EF4-FFF2-40B4-BE49-F238E27FC236}">
              <a16:creationId xmlns:a16="http://schemas.microsoft.com/office/drawing/2014/main" id="{1FDABC54-ED6A-44A8-AAF4-0ADBCDEA0FF4}"/>
            </a:ext>
          </a:extLst>
        </xdr:cNvPr>
        <xdr:cNvCxnSpPr/>
      </xdr:nvCxnSpPr>
      <xdr:spPr>
        <a:xfrm>
          <a:off x="1028700" y="6474460"/>
          <a:ext cx="8001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4FC45666-A230-4CDA-8AB0-9ACBDF21FFED}"/>
            </a:ext>
          </a:extLst>
        </xdr:cNvPr>
        <xdr:cNvSpPr txBox="1"/>
      </xdr:nvSpPr>
      <xdr:spPr>
        <a:xfrm>
          <a:off x="3239144" y="591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4" name="n_2aveValue【道路】&#10;有形固定資産減価償却率">
          <a:extLst>
            <a:ext uri="{FF2B5EF4-FFF2-40B4-BE49-F238E27FC236}">
              <a16:creationId xmlns:a16="http://schemas.microsoft.com/office/drawing/2014/main" id="{C5F5FD8C-7B62-4985-8246-B7E9C16E88AE}"/>
            </a:ext>
          </a:extLst>
        </xdr:cNvPr>
        <xdr:cNvSpPr txBox="1"/>
      </xdr:nvSpPr>
      <xdr:spPr>
        <a:xfrm>
          <a:off x="2439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a:extLst>
            <a:ext uri="{FF2B5EF4-FFF2-40B4-BE49-F238E27FC236}">
              <a16:creationId xmlns:a16="http://schemas.microsoft.com/office/drawing/2014/main" id="{49FC88F9-3A0E-4AF8-9960-4875D06D9A0E}"/>
            </a:ext>
          </a:extLst>
        </xdr:cNvPr>
        <xdr:cNvSpPr txBox="1"/>
      </xdr:nvSpPr>
      <xdr:spPr>
        <a:xfrm>
          <a:off x="1648469"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6" name="n_4aveValue【道路】&#10;有形固定資産減価償却率">
          <a:extLst>
            <a:ext uri="{FF2B5EF4-FFF2-40B4-BE49-F238E27FC236}">
              <a16:creationId xmlns:a16="http://schemas.microsoft.com/office/drawing/2014/main" id="{CB3098BA-8C82-443B-B548-949A2D26DEA0}"/>
            </a:ext>
          </a:extLst>
        </xdr:cNvPr>
        <xdr:cNvSpPr txBox="1"/>
      </xdr:nvSpPr>
      <xdr:spPr>
        <a:xfrm>
          <a:off x="848369"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102887</xdr:rowOff>
    </xdr:from>
    <xdr:ext cx="405111" cy="259045"/>
    <xdr:sp macro="" textlink="">
      <xdr:nvSpPr>
        <xdr:cNvPr id="87" name="n_1mainValue【道路】&#10;有形固定資産減価償却率">
          <a:extLst>
            <a:ext uri="{FF2B5EF4-FFF2-40B4-BE49-F238E27FC236}">
              <a16:creationId xmlns:a16="http://schemas.microsoft.com/office/drawing/2014/main" id="{DD57CE4A-9A7D-48A0-BC18-DB3EFD125751}"/>
            </a:ext>
          </a:extLst>
        </xdr:cNvPr>
        <xdr:cNvSpPr txBox="1"/>
      </xdr:nvSpPr>
      <xdr:spPr>
        <a:xfrm>
          <a:off x="3239144" y="658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87647</xdr:rowOff>
    </xdr:from>
    <xdr:ext cx="405111" cy="259045"/>
    <xdr:sp macro="" textlink="">
      <xdr:nvSpPr>
        <xdr:cNvPr id="88" name="n_2mainValue【道路】&#10;有形固定資産減価償却率">
          <a:extLst>
            <a:ext uri="{FF2B5EF4-FFF2-40B4-BE49-F238E27FC236}">
              <a16:creationId xmlns:a16="http://schemas.microsoft.com/office/drawing/2014/main" id="{8B8E972E-3391-4E93-B70D-E148EC1109A5}"/>
            </a:ext>
          </a:extLst>
        </xdr:cNvPr>
        <xdr:cNvSpPr txBox="1"/>
      </xdr:nvSpPr>
      <xdr:spPr>
        <a:xfrm>
          <a:off x="2439044" y="656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60977</xdr:rowOff>
    </xdr:from>
    <xdr:ext cx="405111" cy="259045"/>
    <xdr:sp macro="" textlink="">
      <xdr:nvSpPr>
        <xdr:cNvPr id="89" name="n_3mainValue【道路】&#10;有形固定資産減価償却率">
          <a:extLst>
            <a:ext uri="{FF2B5EF4-FFF2-40B4-BE49-F238E27FC236}">
              <a16:creationId xmlns:a16="http://schemas.microsoft.com/office/drawing/2014/main" id="{D32BE72B-FD6F-43C5-A725-55A4296AF593}"/>
            </a:ext>
          </a:extLst>
        </xdr:cNvPr>
        <xdr:cNvSpPr txBox="1"/>
      </xdr:nvSpPr>
      <xdr:spPr>
        <a:xfrm>
          <a:off x="1648469" y="654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26687</xdr:rowOff>
    </xdr:from>
    <xdr:ext cx="405111" cy="259045"/>
    <xdr:sp macro="" textlink="">
      <xdr:nvSpPr>
        <xdr:cNvPr id="90" name="n_4mainValue【道路】&#10;有形固定資産減価償却率">
          <a:extLst>
            <a:ext uri="{FF2B5EF4-FFF2-40B4-BE49-F238E27FC236}">
              <a16:creationId xmlns:a16="http://schemas.microsoft.com/office/drawing/2014/main" id="{D07FCDEE-2502-472C-91B9-1C6D7B99FC20}"/>
            </a:ext>
          </a:extLst>
        </xdr:cNvPr>
        <xdr:cNvSpPr txBox="1"/>
      </xdr:nvSpPr>
      <xdr:spPr>
        <a:xfrm>
          <a:off x="848369" y="650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D141FFB-3CDB-4470-97BC-E4211D490F3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0D4D28B-434A-4903-99B3-308BC3C8CB09}"/>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9D20F54-B48D-4803-B1E0-47B9AA45A949}"/>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6FF5ACD-6F94-48E2-B7CB-0E91BFE61D0E}"/>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260431A-C53D-4D87-97BF-F8D84D1EEB25}"/>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FE63034-D4BC-4C2A-A568-F40C8940E655}"/>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72B750F-DC45-4AA1-BC6C-B7AA08A61BC6}"/>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B134D60-8C8E-4AE8-981B-77CA4BF709CA}"/>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A2C9206-9534-4A8D-A3EF-5B6FB4123F9E}"/>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F4C393F-00FE-4209-83C5-34DF6207273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2F90FD0E-5845-470A-8306-8EE74B2D448E}"/>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B8565E6A-4597-43B5-B2FE-452F28E431A3}"/>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C2CF6589-7342-4AC0-861E-A7BCCCFA0C3C}"/>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7D7B00F4-493E-49EA-A7CD-0F93C3BDA221}"/>
            </a:ext>
          </a:extLst>
        </xdr:cNvPr>
        <xdr:cNvSpPr txBox="1"/>
      </xdr:nvSpPr>
      <xdr:spPr>
        <a:xfrm>
          <a:off x="5478976"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BA56312E-C022-47B0-9103-84405EAD851A}"/>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6BDD118B-9B0F-4F8B-8D37-C61881AA891C}"/>
            </a:ext>
          </a:extLst>
        </xdr:cNvPr>
        <xdr:cNvSpPr txBox="1"/>
      </xdr:nvSpPr>
      <xdr:spPr>
        <a:xfrm>
          <a:off x="5478976"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7A3DD6D3-07EF-4E53-88AC-8E9865235B09}"/>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CFA5ABD0-86E7-43BB-B74A-2643A6462E87}"/>
            </a:ext>
          </a:extLst>
        </xdr:cNvPr>
        <xdr:cNvSpPr txBox="1"/>
      </xdr:nvSpPr>
      <xdr:spPr>
        <a:xfrm>
          <a:off x="5478976"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FD9EE2BB-7C07-4FBD-A9F8-F629F7869F5B}"/>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A98C4B1-4056-46FC-BEAC-CEF06C6FA6C4}"/>
            </a:ext>
          </a:extLst>
        </xdr:cNvPr>
        <xdr:cNvSpPr txBox="1"/>
      </xdr:nvSpPr>
      <xdr:spPr>
        <a:xfrm>
          <a:off x="5478976" y="55178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3D8B1A67-D783-4647-B027-1F702C50B667}"/>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FCBE1C4F-7507-43A3-BC46-1CD9A18731E0}"/>
            </a:ext>
          </a:extLst>
        </xdr:cNvPr>
        <xdr:cNvSpPr txBox="1"/>
      </xdr:nvSpPr>
      <xdr:spPr>
        <a:xfrm>
          <a:off x="5478976" y="52103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3BBD5FEE-F262-47E3-9AD7-F667FC6937D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B1265ED6-8A97-41FC-B053-E8ECA9398F21}"/>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A9D22C2B-14A8-4E67-84B7-13CC3FADF429}"/>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C3FE928F-62C3-4F89-9A41-1D90D37E969F}"/>
            </a:ext>
          </a:extLst>
        </xdr:cNvPr>
        <xdr:cNvCxnSpPr/>
      </xdr:nvCxnSpPr>
      <xdr:spPr>
        <a:xfrm flipV="1">
          <a:off x="9429115" y="5469469"/>
          <a:ext cx="0" cy="12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81683034-1B72-474A-9EB6-CB9E515CF972}"/>
            </a:ext>
          </a:extLst>
        </xdr:cNvPr>
        <xdr:cNvSpPr txBox="1"/>
      </xdr:nvSpPr>
      <xdr:spPr>
        <a:xfrm>
          <a:off x="9467850" y="670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0FFF7D57-8EF1-41D0-A2BD-A9C8F17007E4}"/>
            </a:ext>
          </a:extLst>
        </xdr:cNvPr>
        <xdr:cNvCxnSpPr/>
      </xdr:nvCxnSpPr>
      <xdr:spPr>
        <a:xfrm>
          <a:off x="9363075" y="67068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D1E47E5D-1455-4EB1-B40B-7235BE4EDE0C}"/>
            </a:ext>
          </a:extLst>
        </xdr:cNvPr>
        <xdr:cNvSpPr txBox="1"/>
      </xdr:nvSpPr>
      <xdr:spPr>
        <a:xfrm>
          <a:off x="9467850" y="524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65D323AB-388B-4592-8E56-87CCFF8F4823}"/>
            </a:ext>
          </a:extLst>
        </xdr:cNvPr>
        <xdr:cNvCxnSpPr/>
      </xdr:nvCxnSpPr>
      <xdr:spPr>
        <a:xfrm>
          <a:off x="9363075" y="54694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121230</xdr:rowOff>
    </xdr:from>
    <xdr:ext cx="534377" cy="259045"/>
    <xdr:sp macro="" textlink="">
      <xdr:nvSpPr>
        <xdr:cNvPr id="121" name="【道路】&#10;一人当たり延長平均値テキスト">
          <a:extLst>
            <a:ext uri="{FF2B5EF4-FFF2-40B4-BE49-F238E27FC236}">
              <a16:creationId xmlns:a16="http://schemas.microsoft.com/office/drawing/2014/main" id="{2781E369-A76E-4B86-9F9C-71EBC73590A6}"/>
            </a:ext>
          </a:extLst>
        </xdr:cNvPr>
        <xdr:cNvSpPr txBox="1"/>
      </xdr:nvSpPr>
      <xdr:spPr>
        <a:xfrm>
          <a:off x="9467850" y="611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B8C10C7B-2AB2-4A0C-B67C-69FA49DB7EEC}"/>
            </a:ext>
          </a:extLst>
        </xdr:cNvPr>
        <xdr:cNvSpPr/>
      </xdr:nvSpPr>
      <xdr:spPr>
        <a:xfrm>
          <a:off x="9401175" y="6137203"/>
          <a:ext cx="76200" cy="857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92F49268-6530-46C5-A5D4-D55DA41D7255}"/>
            </a:ext>
          </a:extLst>
        </xdr:cNvPr>
        <xdr:cNvSpPr/>
      </xdr:nvSpPr>
      <xdr:spPr>
        <a:xfrm>
          <a:off x="8639175" y="6152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a:extLst>
            <a:ext uri="{FF2B5EF4-FFF2-40B4-BE49-F238E27FC236}">
              <a16:creationId xmlns:a16="http://schemas.microsoft.com/office/drawing/2014/main" id="{5E2671C0-AECB-41A3-AF8E-AA36C7A8811F}"/>
            </a:ext>
          </a:extLst>
        </xdr:cNvPr>
        <xdr:cNvSpPr/>
      </xdr:nvSpPr>
      <xdr:spPr>
        <a:xfrm>
          <a:off x="7839075" y="62692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a:extLst>
            <a:ext uri="{FF2B5EF4-FFF2-40B4-BE49-F238E27FC236}">
              <a16:creationId xmlns:a16="http://schemas.microsoft.com/office/drawing/2014/main" id="{5EC3D9A8-A125-4DD2-80C6-2824F1E59AD9}"/>
            </a:ext>
          </a:extLst>
        </xdr:cNvPr>
        <xdr:cNvSpPr/>
      </xdr:nvSpPr>
      <xdr:spPr>
        <a:xfrm>
          <a:off x="7029450" y="625634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a:extLst>
            <a:ext uri="{FF2B5EF4-FFF2-40B4-BE49-F238E27FC236}">
              <a16:creationId xmlns:a16="http://schemas.microsoft.com/office/drawing/2014/main" id="{5DEAACC5-16D8-4D3E-8D53-1A34032B1F30}"/>
            </a:ext>
          </a:extLst>
        </xdr:cNvPr>
        <xdr:cNvSpPr/>
      </xdr:nvSpPr>
      <xdr:spPr>
        <a:xfrm>
          <a:off x="6238875" y="62584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02B7736-7FA8-479E-8C47-61F80DB0A991}"/>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080A4D6-7AD1-4B4E-8353-9EDCF5CB5719}"/>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A962297-C68B-4F45-B367-DAE34E227D9B}"/>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111CC9A-16D0-4343-B81A-DA783C2CC52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BEBA53D-9AD5-44AA-9C8C-A34DD198A19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51820</xdr:rowOff>
    </xdr:from>
    <xdr:to>
      <xdr:col>55</xdr:col>
      <xdr:colOff>50800</xdr:colOff>
      <xdr:row>37</xdr:row>
      <xdr:rowOff>153420</xdr:rowOff>
    </xdr:to>
    <xdr:sp macro="" textlink="">
      <xdr:nvSpPr>
        <xdr:cNvPr id="132" name="楕円 131">
          <a:extLst>
            <a:ext uri="{FF2B5EF4-FFF2-40B4-BE49-F238E27FC236}">
              <a16:creationId xmlns:a16="http://schemas.microsoft.com/office/drawing/2014/main" id="{0BF7A813-946B-4AC8-B640-8BA38BAE9B45}"/>
            </a:ext>
          </a:extLst>
        </xdr:cNvPr>
        <xdr:cNvSpPr/>
      </xdr:nvSpPr>
      <xdr:spPr>
        <a:xfrm>
          <a:off x="9401175" y="603987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74697</xdr:rowOff>
    </xdr:from>
    <xdr:ext cx="534377" cy="259045"/>
    <xdr:sp macro="" textlink="">
      <xdr:nvSpPr>
        <xdr:cNvPr id="133" name="【道路】&#10;一人当たり延長該当値テキスト">
          <a:extLst>
            <a:ext uri="{FF2B5EF4-FFF2-40B4-BE49-F238E27FC236}">
              <a16:creationId xmlns:a16="http://schemas.microsoft.com/office/drawing/2014/main" id="{9516E2A7-0C8A-4AD1-AA67-25EA2A23FAC5}"/>
            </a:ext>
          </a:extLst>
        </xdr:cNvPr>
        <xdr:cNvSpPr txBox="1"/>
      </xdr:nvSpPr>
      <xdr:spPr>
        <a:xfrm>
          <a:off x="9467850" y="590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72949</xdr:rowOff>
    </xdr:from>
    <xdr:to>
      <xdr:col>50</xdr:col>
      <xdr:colOff>165100</xdr:colOff>
      <xdr:row>38</xdr:row>
      <xdr:rowOff>3099</xdr:rowOff>
    </xdr:to>
    <xdr:sp macro="" textlink="">
      <xdr:nvSpPr>
        <xdr:cNvPr id="134" name="楕円 133">
          <a:extLst>
            <a:ext uri="{FF2B5EF4-FFF2-40B4-BE49-F238E27FC236}">
              <a16:creationId xmlns:a16="http://schemas.microsoft.com/office/drawing/2014/main" id="{4A239F51-74DA-4DA1-8CD8-6CE4DEDFBC92}"/>
            </a:ext>
          </a:extLst>
        </xdr:cNvPr>
        <xdr:cNvSpPr/>
      </xdr:nvSpPr>
      <xdr:spPr>
        <a:xfrm>
          <a:off x="8639175" y="60609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102620</xdr:rowOff>
    </xdr:from>
    <xdr:to>
      <xdr:col>55</xdr:col>
      <xdr:colOff>0</xdr:colOff>
      <xdr:row>37</xdr:row>
      <xdr:rowOff>123749</xdr:rowOff>
    </xdr:to>
    <xdr:cxnSp macro="">
      <xdr:nvCxnSpPr>
        <xdr:cNvPr id="135" name="直線コネクタ 134">
          <a:extLst>
            <a:ext uri="{FF2B5EF4-FFF2-40B4-BE49-F238E27FC236}">
              <a16:creationId xmlns:a16="http://schemas.microsoft.com/office/drawing/2014/main" id="{691D3240-579B-4A71-89CB-96D91A540FA2}"/>
            </a:ext>
          </a:extLst>
        </xdr:cNvPr>
        <xdr:cNvCxnSpPr/>
      </xdr:nvCxnSpPr>
      <xdr:spPr>
        <a:xfrm flipV="1">
          <a:off x="8686800" y="6097020"/>
          <a:ext cx="74295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74026</xdr:rowOff>
    </xdr:from>
    <xdr:to>
      <xdr:col>46</xdr:col>
      <xdr:colOff>38100</xdr:colOff>
      <xdr:row>38</xdr:row>
      <xdr:rowOff>4176</xdr:rowOff>
    </xdr:to>
    <xdr:sp macro="" textlink="">
      <xdr:nvSpPr>
        <xdr:cNvPr id="136" name="楕円 135">
          <a:extLst>
            <a:ext uri="{FF2B5EF4-FFF2-40B4-BE49-F238E27FC236}">
              <a16:creationId xmlns:a16="http://schemas.microsoft.com/office/drawing/2014/main" id="{5688E660-5AE4-4D45-87F8-83937B2A6A65}"/>
            </a:ext>
          </a:extLst>
        </xdr:cNvPr>
        <xdr:cNvSpPr/>
      </xdr:nvSpPr>
      <xdr:spPr>
        <a:xfrm>
          <a:off x="7839075" y="60652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123749</xdr:rowOff>
    </xdr:from>
    <xdr:to>
      <xdr:col>50</xdr:col>
      <xdr:colOff>114300</xdr:colOff>
      <xdr:row>37</xdr:row>
      <xdr:rowOff>124826</xdr:rowOff>
    </xdr:to>
    <xdr:cxnSp macro="">
      <xdr:nvCxnSpPr>
        <xdr:cNvPr id="137" name="直線コネクタ 136">
          <a:extLst>
            <a:ext uri="{FF2B5EF4-FFF2-40B4-BE49-F238E27FC236}">
              <a16:creationId xmlns:a16="http://schemas.microsoft.com/office/drawing/2014/main" id="{AB5D64B2-2E4B-47B3-94B0-0046F14B1589}"/>
            </a:ext>
          </a:extLst>
        </xdr:cNvPr>
        <xdr:cNvCxnSpPr/>
      </xdr:nvCxnSpPr>
      <xdr:spPr>
        <a:xfrm flipV="1">
          <a:off x="7886700" y="611814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90649</xdr:rowOff>
    </xdr:from>
    <xdr:to>
      <xdr:col>41</xdr:col>
      <xdr:colOff>101600</xdr:colOff>
      <xdr:row>38</xdr:row>
      <xdr:rowOff>20799</xdr:rowOff>
    </xdr:to>
    <xdr:sp macro="" textlink="">
      <xdr:nvSpPr>
        <xdr:cNvPr id="138" name="楕円 137">
          <a:extLst>
            <a:ext uri="{FF2B5EF4-FFF2-40B4-BE49-F238E27FC236}">
              <a16:creationId xmlns:a16="http://schemas.microsoft.com/office/drawing/2014/main" id="{9C73369C-B91E-4DE6-8FAE-A3590301470F}"/>
            </a:ext>
          </a:extLst>
        </xdr:cNvPr>
        <xdr:cNvSpPr/>
      </xdr:nvSpPr>
      <xdr:spPr>
        <a:xfrm>
          <a:off x="7029450" y="60786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124826</xdr:rowOff>
    </xdr:from>
    <xdr:to>
      <xdr:col>45</xdr:col>
      <xdr:colOff>177800</xdr:colOff>
      <xdr:row>37</xdr:row>
      <xdr:rowOff>141449</xdr:rowOff>
    </xdr:to>
    <xdr:cxnSp macro="">
      <xdr:nvCxnSpPr>
        <xdr:cNvPr id="139" name="直線コネクタ 138">
          <a:extLst>
            <a:ext uri="{FF2B5EF4-FFF2-40B4-BE49-F238E27FC236}">
              <a16:creationId xmlns:a16="http://schemas.microsoft.com/office/drawing/2014/main" id="{BECE3E92-C3ED-4BD3-8A57-84226A9F0AC0}"/>
            </a:ext>
          </a:extLst>
        </xdr:cNvPr>
        <xdr:cNvCxnSpPr/>
      </xdr:nvCxnSpPr>
      <xdr:spPr>
        <a:xfrm flipV="1">
          <a:off x="7077075" y="6112876"/>
          <a:ext cx="809625" cy="2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102144</xdr:rowOff>
    </xdr:from>
    <xdr:to>
      <xdr:col>36</xdr:col>
      <xdr:colOff>165100</xdr:colOff>
      <xdr:row>38</xdr:row>
      <xdr:rowOff>32294</xdr:rowOff>
    </xdr:to>
    <xdr:sp macro="" textlink="">
      <xdr:nvSpPr>
        <xdr:cNvPr id="140" name="楕円 139">
          <a:extLst>
            <a:ext uri="{FF2B5EF4-FFF2-40B4-BE49-F238E27FC236}">
              <a16:creationId xmlns:a16="http://schemas.microsoft.com/office/drawing/2014/main" id="{BBB3DB17-A065-4B00-BE49-A79C875668EC}"/>
            </a:ext>
          </a:extLst>
        </xdr:cNvPr>
        <xdr:cNvSpPr/>
      </xdr:nvSpPr>
      <xdr:spPr>
        <a:xfrm>
          <a:off x="6238875" y="609654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141449</xdr:rowOff>
    </xdr:from>
    <xdr:to>
      <xdr:col>41</xdr:col>
      <xdr:colOff>50800</xdr:colOff>
      <xdr:row>37</xdr:row>
      <xdr:rowOff>152944</xdr:rowOff>
    </xdr:to>
    <xdr:cxnSp macro="">
      <xdr:nvCxnSpPr>
        <xdr:cNvPr id="141" name="直線コネクタ 140">
          <a:extLst>
            <a:ext uri="{FF2B5EF4-FFF2-40B4-BE49-F238E27FC236}">
              <a16:creationId xmlns:a16="http://schemas.microsoft.com/office/drawing/2014/main" id="{0B3D5DD6-3933-4445-9CB9-833A70C972DB}"/>
            </a:ext>
          </a:extLst>
        </xdr:cNvPr>
        <xdr:cNvCxnSpPr/>
      </xdr:nvCxnSpPr>
      <xdr:spPr>
        <a:xfrm flipV="1">
          <a:off x="6286500" y="6135849"/>
          <a:ext cx="790575"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85438</xdr:rowOff>
    </xdr:from>
    <xdr:ext cx="534377" cy="259045"/>
    <xdr:sp macro="" textlink="">
      <xdr:nvSpPr>
        <xdr:cNvPr id="142" name="n_1aveValue【道路】&#10;一人当たり延長">
          <a:extLst>
            <a:ext uri="{FF2B5EF4-FFF2-40B4-BE49-F238E27FC236}">
              <a16:creationId xmlns:a16="http://schemas.microsoft.com/office/drawing/2014/main" id="{F8310E66-890A-4CC1-BEA6-A700FED2A8CC}"/>
            </a:ext>
          </a:extLst>
        </xdr:cNvPr>
        <xdr:cNvSpPr txBox="1"/>
      </xdr:nvSpPr>
      <xdr:spPr>
        <a:xfrm>
          <a:off x="8429136" y="624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37399</xdr:rowOff>
    </xdr:from>
    <xdr:ext cx="534377" cy="259045"/>
    <xdr:sp macro="" textlink="">
      <xdr:nvSpPr>
        <xdr:cNvPr id="143" name="n_2aveValue【道路】&#10;一人当たり延長">
          <a:extLst>
            <a:ext uri="{FF2B5EF4-FFF2-40B4-BE49-F238E27FC236}">
              <a16:creationId xmlns:a16="http://schemas.microsoft.com/office/drawing/2014/main" id="{358B8225-C16B-4D3E-8BAB-2BE8B2492432}"/>
            </a:ext>
          </a:extLst>
        </xdr:cNvPr>
        <xdr:cNvSpPr txBox="1"/>
      </xdr:nvSpPr>
      <xdr:spPr>
        <a:xfrm>
          <a:off x="7648086" y="635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21299</xdr:rowOff>
    </xdr:from>
    <xdr:ext cx="534377" cy="259045"/>
    <xdr:sp macro="" textlink="">
      <xdr:nvSpPr>
        <xdr:cNvPr id="144" name="n_3aveValue【道路】&#10;一人当たり延長">
          <a:extLst>
            <a:ext uri="{FF2B5EF4-FFF2-40B4-BE49-F238E27FC236}">
              <a16:creationId xmlns:a16="http://schemas.microsoft.com/office/drawing/2014/main" id="{BC4DC761-A1F2-411A-BC60-70D1850436A8}"/>
            </a:ext>
          </a:extLst>
        </xdr:cNvPr>
        <xdr:cNvSpPr txBox="1"/>
      </xdr:nvSpPr>
      <xdr:spPr>
        <a:xfrm>
          <a:off x="6847986" y="633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29724</xdr:rowOff>
    </xdr:from>
    <xdr:ext cx="534377" cy="259045"/>
    <xdr:sp macro="" textlink="">
      <xdr:nvSpPr>
        <xdr:cNvPr id="145" name="n_4aveValue【道路】&#10;一人当たり延長">
          <a:extLst>
            <a:ext uri="{FF2B5EF4-FFF2-40B4-BE49-F238E27FC236}">
              <a16:creationId xmlns:a16="http://schemas.microsoft.com/office/drawing/2014/main" id="{AE1D5D8F-2602-441C-B9EA-27C51152E83C}"/>
            </a:ext>
          </a:extLst>
        </xdr:cNvPr>
        <xdr:cNvSpPr txBox="1"/>
      </xdr:nvSpPr>
      <xdr:spPr>
        <a:xfrm>
          <a:off x="6038361" y="634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19626</xdr:rowOff>
    </xdr:from>
    <xdr:ext cx="534377" cy="259045"/>
    <xdr:sp macro="" textlink="">
      <xdr:nvSpPr>
        <xdr:cNvPr id="146" name="n_1mainValue【道路】&#10;一人当たり延長">
          <a:extLst>
            <a:ext uri="{FF2B5EF4-FFF2-40B4-BE49-F238E27FC236}">
              <a16:creationId xmlns:a16="http://schemas.microsoft.com/office/drawing/2014/main" id="{6AA10DFC-6E90-473C-97E3-361D9D6973DF}"/>
            </a:ext>
          </a:extLst>
        </xdr:cNvPr>
        <xdr:cNvSpPr txBox="1"/>
      </xdr:nvSpPr>
      <xdr:spPr>
        <a:xfrm>
          <a:off x="8429136" y="58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20703</xdr:rowOff>
    </xdr:from>
    <xdr:ext cx="534377" cy="259045"/>
    <xdr:sp macro="" textlink="">
      <xdr:nvSpPr>
        <xdr:cNvPr id="147" name="n_2mainValue【道路】&#10;一人当たり延長">
          <a:extLst>
            <a:ext uri="{FF2B5EF4-FFF2-40B4-BE49-F238E27FC236}">
              <a16:creationId xmlns:a16="http://schemas.microsoft.com/office/drawing/2014/main" id="{2FCC3ECD-D37B-4F71-8548-69510E65D740}"/>
            </a:ext>
          </a:extLst>
        </xdr:cNvPr>
        <xdr:cNvSpPr txBox="1"/>
      </xdr:nvSpPr>
      <xdr:spPr>
        <a:xfrm>
          <a:off x="7648086" y="585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37326</xdr:rowOff>
    </xdr:from>
    <xdr:ext cx="534377" cy="259045"/>
    <xdr:sp macro="" textlink="">
      <xdr:nvSpPr>
        <xdr:cNvPr id="148" name="n_3mainValue【道路】&#10;一人当たり延長">
          <a:extLst>
            <a:ext uri="{FF2B5EF4-FFF2-40B4-BE49-F238E27FC236}">
              <a16:creationId xmlns:a16="http://schemas.microsoft.com/office/drawing/2014/main" id="{B5684E74-2159-43BA-893E-68738B795E82}"/>
            </a:ext>
          </a:extLst>
        </xdr:cNvPr>
        <xdr:cNvSpPr txBox="1"/>
      </xdr:nvSpPr>
      <xdr:spPr>
        <a:xfrm>
          <a:off x="6847986" y="58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48821</xdr:rowOff>
    </xdr:from>
    <xdr:ext cx="534377" cy="259045"/>
    <xdr:sp macro="" textlink="">
      <xdr:nvSpPr>
        <xdr:cNvPr id="149" name="n_4mainValue【道路】&#10;一人当たり延長">
          <a:extLst>
            <a:ext uri="{FF2B5EF4-FFF2-40B4-BE49-F238E27FC236}">
              <a16:creationId xmlns:a16="http://schemas.microsoft.com/office/drawing/2014/main" id="{79841DB3-C24D-49F9-BB9C-BA3E16A313A7}"/>
            </a:ext>
          </a:extLst>
        </xdr:cNvPr>
        <xdr:cNvSpPr txBox="1"/>
      </xdr:nvSpPr>
      <xdr:spPr>
        <a:xfrm>
          <a:off x="6038361" y="587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D66612DD-68C9-4B77-B299-57C72949FEB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23867F17-88A5-4C97-955A-BA0B9FFB9175}"/>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4C2E7209-10C6-4BFC-89B3-97CD278BCBCC}"/>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F6AF95E-24A9-44C5-A843-629360D47A41}"/>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ECB02126-A6C5-4674-90FA-DE8FE7D05965}"/>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C3FD7674-E40E-4BE2-B603-8F9724476FA4}"/>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6AFBE475-09FC-4689-B635-1A0AE6BC4915}"/>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2E0DB94-3791-44C4-BF18-8F605959C138}"/>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FE2C801-9B63-4600-93E4-DA62C9DDA16F}"/>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12E7CDF3-34C3-4A03-9AEB-708F95F171E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7D28238D-2F4C-498C-9249-9E5E49539E65}"/>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567A3CB-3FF2-4CCA-B1F6-F320A67D0D52}"/>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5B2329F9-1BA5-4A1F-B871-495F78143957}"/>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CD90393F-C7F8-4C99-BC6E-DA0C46AD6C14}"/>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FF5994CA-A169-4277-974F-997DC092BED0}"/>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C6CBA756-91CE-420B-9E65-2562EA70D3AC}"/>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21EA07B5-EDE4-488A-88BA-4EB4F29C16E6}"/>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0A8604BA-028F-47BE-8389-6718A0681E58}"/>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0D2375F3-258F-4AD9-AD99-2B42BE75F02F}"/>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8C09B36-C7B7-428D-988C-6DAF5B7359D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43B35BD-2163-41B0-8FF3-802F4E9F741A}"/>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66667402-CB8C-4F0A-AB08-27639134ABA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E359ED20-3866-494D-B4E5-2FA420C61E73}"/>
            </a:ext>
          </a:extLst>
        </xdr:cNvPr>
        <xdr:cNvCxnSpPr/>
      </xdr:nvCxnSpPr>
      <xdr:spPr>
        <a:xfrm flipV="1">
          <a:off x="4180840" y="9190355"/>
          <a:ext cx="0" cy="122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2C4C3CB0-C556-4639-ADA7-81E00C3B8C86}"/>
            </a:ext>
          </a:extLst>
        </xdr:cNvPr>
        <xdr:cNvSpPr txBox="1"/>
      </xdr:nvSpPr>
      <xdr:spPr>
        <a:xfrm>
          <a:off x="4219575" y="1042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36136ADF-D263-4738-AEA9-39D4CB9D8120}"/>
            </a:ext>
          </a:extLst>
        </xdr:cNvPr>
        <xdr:cNvCxnSpPr/>
      </xdr:nvCxnSpPr>
      <xdr:spPr>
        <a:xfrm>
          <a:off x="4105275" y="1042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442B42CF-346D-4609-BAB9-EA802AB0A523}"/>
            </a:ext>
          </a:extLst>
        </xdr:cNvPr>
        <xdr:cNvSpPr txBox="1"/>
      </xdr:nvSpPr>
      <xdr:spPr>
        <a:xfrm>
          <a:off x="4219575" y="897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4C72E696-0FDE-48E6-A492-B6122F465E0C}"/>
            </a:ext>
          </a:extLst>
        </xdr:cNvPr>
        <xdr:cNvCxnSpPr/>
      </xdr:nvCxnSpPr>
      <xdr:spPr>
        <a:xfrm>
          <a:off x="4105275" y="9190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1795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171EF81C-4C1C-43AF-B2F3-D6633AF17204}"/>
            </a:ext>
          </a:extLst>
        </xdr:cNvPr>
        <xdr:cNvSpPr txBox="1"/>
      </xdr:nvSpPr>
      <xdr:spPr>
        <a:xfrm>
          <a:off x="4219575" y="9879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a:extLst>
            <a:ext uri="{FF2B5EF4-FFF2-40B4-BE49-F238E27FC236}">
              <a16:creationId xmlns:a16="http://schemas.microsoft.com/office/drawing/2014/main" id="{0BEECDB2-100D-4811-A948-8ECD42D82A55}"/>
            </a:ext>
          </a:extLst>
        </xdr:cNvPr>
        <xdr:cNvSpPr/>
      </xdr:nvSpPr>
      <xdr:spPr>
        <a:xfrm>
          <a:off x="4124325" y="100277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a:extLst>
            <a:ext uri="{FF2B5EF4-FFF2-40B4-BE49-F238E27FC236}">
              <a16:creationId xmlns:a16="http://schemas.microsoft.com/office/drawing/2014/main" id="{A6260DC0-46B4-4810-BEF1-B706C09F3785}"/>
            </a:ext>
          </a:extLst>
        </xdr:cNvPr>
        <xdr:cNvSpPr/>
      </xdr:nvSpPr>
      <xdr:spPr>
        <a:xfrm>
          <a:off x="3381375" y="1000175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a:extLst>
            <a:ext uri="{FF2B5EF4-FFF2-40B4-BE49-F238E27FC236}">
              <a16:creationId xmlns:a16="http://schemas.microsoft.com/office/drawing/2014/main" id="{AF6D32FF-6B98-46C7-8275-8529E098A062}"/>
            </a:ext>
          </a:extLst>
        </xdr:cNvPr>
        <xdr:cNvSpPr/>
      </xdr:nvSpPr>
      <xdr:spPr>
        <a:xfrm>
          <a:off x="2571750" y="99646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a:extLst>
            <a:ext uri="{FF2B5EF4-FFF2-40B4-BE49-F238E27FC236}">
              <a16:creationId xmlns:a16="http://schemas.microsoft.com/office/drawing/2014/main" id="{EE16BDC1-0667-4C24-BAC2-A88B417A423C}"/>
            </a:ext>
          </a:extLst>
        </xdr:cNvPr>
        <xdr:cNvSpPr/>
      </xdr:nvSpPr>
      <xdr:spPr>
        <a:xfrm>
          <a:off x="1781175" y="991577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a:extLst>
            <a:ext uri="{FF2B5EF4-FFF2-40B4-BE49-F238E27FC236}">
              <a16:creationId xmlns:a16="http://schemas.microsoft.com/office/drawing/2014/main" id="{123F5704-EBA9-4E72-BA82-4547ECFD9CA1}"/>
            </a:ext>
          </a:extLst>
        </xdr:cNvPr>
        <xdr:cNvSpPr/>
      </xdr:nvSpPr>
      <xdr:spPr>
        <a:xfrm>
          <a:off x="981075" y="98892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89369EE-8910-44C8-9F36-4D6796261EEA}"/>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320AD57-FB57-409F-9B96-80EE723C6B9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3F452D5-0A9A-4976-AAEA-606F5274C3F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D5B020C-431B-49F2-B84C-DBF352DB888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9768FB9-DD75-42D1-ADFC-59782307F18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6350</xdr:rowOff>
    </xdr:from>
    <xdr:to>
      <xdr:col>24</xdr:col>
      <xdr:colOff>114300</xdr:colOff>
      <xdr:row>64</xdr:row>
      <xdr:rowOff>107950</xdr:rowOff>
    </xdr:to>
    <xdr:sp macro="" textlink="">
      <xdr:nvSpPr>
        <xdr:cNvPr id="188" name="楕円 187">
          <a:extLst>
            <a:ext uri="{FF2B5EF4-FFF2-40B4-BE49-F238E27FC236}">
              <a16:creationId xmlns:a16="http://schemas.microsoft.com/office/drawing/2014/main" id="{3CA644DA-E36C-4E17-A361-1AB437BE4608}"/>
            </a:ext>
          </a:extLst>
        </xdr:cNvPr>
        <xdr:cNvSpPr/>
      </xdr:nvSpPr>
      <xdr:spPr>
        <a:xfrm>
          <a:off x="4124325" y="10372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92727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66208F09-7E36-4CDF-AE5B-84647DD7DC9F}"/>
            </a:ext>
          </a:extLst>
        </xdr:cNvPr>
        <xdr:cNvSpPr txBox="1"/>
      </xdr:nvSpPr>
      <xdr:spPr>
        <a:xfrm>
          <a:off x="4219575" y="1029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17780</xdr:rowOff>
    </xdr:from>
    <xdr:to>
      <xdr:col>20</xdr:col>
      <xdr:colOff>38100</xdr:colOff>
      <xdr:row>64</xdr:row>
      <xdr:rowOff>119380</xdr:rowOff>
    </xdr:to>
    <xdr:sp macro="" textlink="">
      <xdr:nvSpPr>
        <xdr:cNvPr id="190" name="楕円 189">
          <a:extLst>
            <a:ext uri="{FF2B5EF4-FFF2-40B4-BE49-F238E27FC236}">
              <a16:creationId xmlns:a16="http://schemas.microsoft.com/office/drawing/2014/main" id="{C03C4D50-B41F-412C-9FB1-F39A00B788C4}"/>
            </a:ext>
          </a:extLst>
        </xdr:cNvPr>
        <xdr:cNvSpPr/>
      </xdr:nvSpPr>
      <xdr:spPr>
        <a:xfrm>
          <a:off x="3381375" y="103809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57150</xdr:rowOff>
    </xdr:from>
    <xdr:to>
      <xdr:col>24</xdr:col>
      <xdr:colOff>63500</xdr:colOff>
      <xdr:row>64</xdr:row>
      <xdr:rowOff>68580</xdr:rowOff>
    </xdr:to>
    <xdr:cxnSp macro="">
      <xdr:nvCxnSpPr>
        <xdr:cNvPr id="191" name="直線コネクタ 190">
          <a:extLst>
            <a:ext uri="{FF2B5EF4-FFF2-40B4-BE49-F238E27FC236}">
              <a16:creationId xmlns:a16="http://schemas.microsoft.com/office/drawing/2014/main" id="{5BAD37E3-5A13-49E9-BCF1-2F3D5F81D4D9}"/>
            </a:ext>
          </a:extLst>
        </xdr:cNvPr>
        <xdr:cNvCxnSpPr/>
      </xdr:nvCxnSpPr>
      <xdr:spPr>
        <a:xfrm flipV="1">
          <a:off x="3429000" y="10420350"/>
          <a:ext cx="7524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13208</xdr:rowOff>
    </xdr:from>
    <xdr:to>
      <xdr:col>15</xdr:col>
      <xdr:colOff>101600</xdr:colOff>
      <xdr:row>64</xdr:row>
      <xdr:rowOff>114808</xdr:rowOff>
    </xdr:to>
    <xdr:sp macro="" textlink="">
      <xdr:nvSpPr>
        <xdr:cNvPr id="192" name="楕円 191">
          <a:extLst>
            <a:ext uri="{FF2B5EF4-FFF2-40B4-BE49-F238E27FC236}">
              <a16:creationId xmlns:a16="http://schemas.microsoft.com/office/drawing/2014/main" id="{01BB85CC-3E73-4BB5-9028-9830B5788B37}"/>
            </a:ext>
          </a:extLst>
        </xdr:cNvPr>
        <xdr:cNvSpPr/>
      </xdr:nvSpPr>
      <xdr:spPr>
        <a:xfrm>
          <a:off x="2571750" y="1037323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64008</xdr:rowOff>
    </xdr:from>
    <xdr:to>
      <xdr:col>19</xdr:col>
      <xdr:colOff>177800</xdr:colOff>
      <xdr:row>64</xdr:row>
      <xdr:rowOff>68580</xdr:rowOff>
    </xdr:to>
    <xdr:cxnSp macro="">
      <xdr:nvCxnSpPr>
        <xdr:cNvPr id="193" name="直線コネクタ 192">
          <a:extLst>
            <a:ext uri="{FF2B5EF4-FFF2-40B4-BE49-F238E27FC236}">
              <a16:creationId xmlns:a16="http://schemas.microsoft.com/office/drawing/2014/main" id="{71EF5FA2-3AE0-4FFD-84FE-5193D8AE4E51}"/>
            </a:ext>
          </a:extLst>
        </xdr:cNvPr>
        <xdr:cNvCxnSpPr/>
      </xdr:nvCxnSpPr>
      <xdr:spPr>
        <a:xfrm>
          <a:off x="2619375" y="1043038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22352</xdr:rowOff>
    </xdr:from>
    <xdr:to>
      <xdr:col>10</xdr:col>
      <xdr:colOff>165100</xdr:colOff>
      <xdr:row>64</xdr:row>
      <xdr:rowOff>123952</xdr:rowOff>
    </xdr:to>
    <xdr:sp macro="" textlink="">
      <xdr:nvSpPr>
        <xdr:cNvPr id="194" name="楕円 193">
          <a:extLst>
            <a:ext uri="{FF2B5EF4-FFF2-40B4-BE49-F238E27FC236}">
              <a16:creationId xmlns:a16="http://schemas.microsoft.com/office/drawing/2014/main" id="{6F696875-E336-45DA-9A42-77DE2D2C1C10}"/>
            </a:ext>
          </a:extLst>
        </xdr:cNvPr>
        <xdr:cNvSpPr/>
      </xdr:nvSpPr>
      <xdr:spPr>
        <a:xfrm>
          <a:off x="1781175" y="103887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64008</xdr:rowOff>
    </xdr:from>
    <xdr:to>
      <xdr:col>15</xdr:col>
      <xdr:colOff>50800</xdr:colOff>
      <xdr:row>64</xdr:row>
      <xdr:rowOff>73152</xdr:rowOff>
    </xdr:to>
    <xdr:cxnSp macro="">
      <xdr:nvCxnSpPr>
        <xdr:cNvPr id="195" name="直線コネクタ 194">
          <a:extLst>
            <a:ext uri="{FF2B5EF4-FFF2-40B4-BE49-F238E27FC236}">
              <a16:creationId xmlns:a16="http://schemas.microsoft.com/office/drawing/2014/main" id="{CFB08980-DC3A-46E7-94B1-5C80F375EB64}"/>
            </a:ext>
          </a:extLst>
        </xdr:cNvPr>
        <xdr:cNvCxnSpPr/>
      </xdr:nvCxnSpPr>
      <xdr:spPr>
        <a:xfrm flipV="1">
          <a:off x="1828800" y="10430383"/>
          <a:ext cx="7905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17780</xdr:rowOff>
    </xdr:from>
    <xdr:to>
      <xdr:col>6</xdr:col>
      <xdr:colOff>38100</xdr:colOff>
      <xdr:row>64</xdr:row>
      <xdr:rowOff>119380</xdr:rowOff>
    </xdr:to>
    <xdr:sp macro="" textlink="">
      <xdr:nvSpPr>
        <xdr:cNvPr id="196" name="楕円 195">
          <a:extLst>
            <a:ext uri="{FF2B5EF4-FFF2-40B4-BE49-F238E27FC236}">
              <a16:creationId xmlns:a16="http://schemas.microsoft.com/office/drawing/2014/main" id="{75942C1D-42C2-4911-A96D-2D9A3F811931}"/>
            </a:ext>
          </a:extLst>
        </xdr:cNvPr>
        <xdr:cNvSpPr/>
      </xdr:nvSpPr>
      <xdr:spPr>
        <a:xfrm>
          <a:off x="981075" y="103809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68580</xdr:rowOff>
    </xdr:from>
    <xdr:to>
      <xdr:col>10</xdr:col>
      <xdr:colOff>114300</xdr:colOff>
      <xdr:row>64</xdr:row>
      <xdr:rowOff>73152</xdr:rowOff>
    </xdr:to>
    <xdr:cxnSp macro="">
      <xdr:nvCxnSpPr>
        <xdr:cNvPr id="197" name="直線コネクタ 196">
          <a:extLst>
            <a:ext uri="{FF2B5EF4-FFF2-40B4-BE49-F238E27FC236}">
              <a16:creationId xmlns:a16="http://schemas.microsoft.com/office/drawing/2014/main" id="{B3302574-E0F6-438F-AC65-96BB218EE108}"/>
            </a:ext>
          </a:extLst>
        </xdr:cNvPr>
        <xdr:cNvCxnSpPr/>
      </xdr:nvCxnSpPr>
      <xdr:spPr>
        <a:xfrm>
          <a:off x="1028700" y="10428605"/>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74185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5B3A2568-7934-4487-A7E6-28B392546991}"/>
            </a:ext>
          </a:extLst>
        </xdr:cNvPr>
        <xdr:cNvSpPr txBox="1"/>
      </xdr:nvSpPr>
      <xdr:spPr>
        <a:xfrm>
          <a:off x="32391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30751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1386B2E1-14ED-49B7-8744-CAA2BC270D8E}"/>
            </a:ext>
          </a:extLst>
        </xdr:cNvPr>
        <xdr:cNvSpPr txBox="1"/>
      </xdr:nvSpPr>
      <xdr:spPr>
        <a:xfrm>
          <a:off x="2439044" y="9743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156481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EA3EA7CC-0F3E-4BCC-87DB-2BCFE2BE1AA3}"/>
            </a:ext>
          </a:extLst>
        </xdr:cNvPr>
        <xdr:cNvSpPr txBox="1"/>
      </xdr:nvSpPr>
      <xdr:spPr>
        <a:xfrm>
          <a:off x="1648469" y="9713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126763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650E5FAF-631D-4BC2-8F60-7F796C4A17E4}"/>
            </a:ext>
          </a:extLst>
        </xdr:cNvPr>
        <xdr:cNvSpPr txBox="1"/>
      </xdr:nvSpPr>
      <xdr:spPr>
        <a:xfrm>
          <a:off x="848369" y="967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110507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25F5D1FE-6154-4953-9AEB-4121FA1532A9}"/>
            </a:ext>
          </a:extLst>
        </xdr:cNvPr>
        <xdr:cNvSpPr txBox="1"/>
      </xdr:nvSpPr>
      <xdr:spPr>
        <a:xfrm>
          <a:off x="3239144" y="1047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105935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B35CE88-A61F-45E3-832C-A4EA6FB95F23}"/>
            </a:ext>
          </a:extLst>
        </xdr:cNvPr>
        <xdr:cNvSpPr txBox="1"/>
      </xdr:nvSpPr>
      <xdr:spPr>
        <a:xfrm>
          <a:off x="2439044" y="10465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115079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6959AB4-688A-4FE2-8FF5-AA53422BB815}"/>
            </a:ext>
          </a:extLst>
        </xdr:cNvPr>
        <xdr:cNvSpPr txBox="1"/>
      </xdr:nvSpPr>
      <xdr:spPr>
        <a:xfrm>
          <a:off x="1648469" y="10478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110507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F76EDB7B-F914-46D0-A276-15F8B0506A1A}"/>
            </a:ext>
          </a:extLst>
        </xdr:cNvPr>
        <xdr:cNvSpPr txBox="1"/>
      </xdr:nvSpPr>
      <xdr:spPr>
        <a:xfrm>
          <a:off x="848369" y="1047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D176AF5-8D43-4F8C-A7AE-3BF2DE72DB2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C1DF4FB-1C97-403C-8441-B493BD2A593F}"/>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AC8A27E5-41B8-4701-9D06-C37998BE6E85}"/>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ED152CC-2685-45B5-BF32-4FDC85C12F65}"/>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5F4A11BC-11F7-4220-816C-700D45FFB4E6}"/>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4AEFE67-7928-4650-A38F-664EC259B7D5}"/>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A25D963-A3E0-4B27-9FFF-EC4F6A4F4195}"/>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02B85EB-C5DF-4228-B311-307143454C5A}"/>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1EE7C9AC-95FD-40C4-A526-F7F2C3BCF21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11F2E0A-0AEE-43FC-86C7-213B33D9B95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EAAB7878-22C8-4A1D-90B1-606FBFB22A83}"/>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9098FD2D-FED1-4398-B5D8-876AB9111046}"/>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751034F8-D222-4E70-8EC9-39844C45FBFF}"/>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CD527773-0787-47E9-8B97-95123A21FB44}"/>
            </a:ext>
          </a:extLst>
        </xdr:cNvPr>
        <xdr:cNvSpPr txBox="1"/>
      </xdr:nvSpPr>
      <xdr:spPr>
        <a:xfrm>
          <a:off x="5324703" y="994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B3B0A7A5-420C-48C7-9E5A-84440E25CAD1}"/>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E001F9B6-45B1-49FA-A145-F4AEFBEC2950}"/>
            </a:ext>
          </a:extLst>
        </xdr:cNvPr>
        <xdr:cNvSpPr txBox="1"/>
      </xdr:nvSpPr>
      <xdr:spPr>
        <a:xfrm>
          <a:off x="5324703" y="9579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FF01D0F6-7778-44AE-8296-3F21744AF626}"/>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7D651CBE-11F7-45F1-A301-F4D5386508A4}"/>
            </a:ext>
          </a:extLst>
        </xdr:cNvPr>
        <xdr:cNvSpPr txBox="1"/>
      </xdr:nvSpPr>
      <xdr:spPr>
        <a:xfrm>
          <a:off x="5324703" y="9227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A94C5F69-0C28-446F-AAA5-80341818BE45}"/>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88CDD89F-316C-4BB2-A513-1CEA983B17C8}"/>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790B0B7B-D208-45B4-AB5F-1366D5946A07}"/>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C7DE0297-6B1B-415E-B1AF-1CE50FA532C4}"/>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AFEC2643-B0E8-4EE4-8B51-47C717CBE3E4}"/>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a:extLst>
            <a:ext uri="{FF2B5EF4-FFF2-40B4-BE49-F238E27FC236}">
              <a16:creationId xmlns:a16="http://schemas.microsoft.com/office/drawing/2014/main" id="{9F920EC7-A2CD-4346-AA60-601EC161D953}"/>
            </a:ext>
          </a:extLst>
        </xdr:cNvPr>
        <xdr:cNvCxnSpPr/>
      </xdr:nvCxnSpPr>
      <xdr:spPr>
        <a:xfrm flipV="1">
          <a:off x="9429115" y="9133093"/>
          <a:ext cx="0" cy="130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95694275-AFA8-4008-9575-67166ADA1D7E}"/>
            </a:ext>
          </a:extLst>
        </xdr:cNvPr>
        <xdr:cNvSpPr txBox="1"/>
      </xdr:nvSpPr>
      <xdr:spPr>
        <a:xfrm>
          <a:off x="9467850" y="1044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a:extLst>
            <a:ext uri="{FF2B5EF4-FFF2-40B4-BE49-F238E27FC236}">
              <a16:creationId xmlns:a16="http://schemas.microsoft.com/office/drawing/2014/main" id="{A8ECC1C8-AFC7-4D18-9C73-C2E284F56854}"/>
            </a:ext>
          </a:extLst>
        </xdr:cNvPr>
        <xdr:cNvCxnSpPr/>
      </xdr:nvCxnSpPr>
      <xdr:spPr>
        <a:xfrm>
          <a:off x="9363075" y="104373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DB5D115E-DEB8-4161-AFDF-752B0856B846}"/>
            </a:ext>
          </a:extLst>
        </xdr:cNvPr>
        <xdr:cNvSpPr txBox="1"/>
      </xdr:nvSpPr>
      <xdr:spPr>
        <a:xfrm>
          <a:off x="9467850" y="8917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a:extLst>
            <a:ext uri="{FF2B5EF4-FFF2-40B4-BE49-F238E27FC236}">
              <a16:creationId xmlns:a16="http://schemas.microsoft.com/office/drawing/2014/main" id="{F8EEFA3A-D50A-4C4F-90C0-FACFA22045B7}"/>
            </a:ext>
          </a:extLst>
        </xdr:cNvPr>
        <xdr:cNvCxnSpPr/>
      </xdr:nvCxnSpPr>
      <xdr:spPr>
        <a:xfrm>
          <a:off x="9363075" y="91330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6FFF6854-9F53-42BC-B45D-CC74B8F04B10}"/>
            </a:ext>
          </a:extLst>
        </xdr:cNvPr>
        <xdr:cNvSpPr txBox="1"/>
      </xdr:nvSpPr>
      <xdr:spPr>
        <a:xfrm>
          <a:off x="9467850" y="10088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a:extLst>
            <a:ext uri="{FF2B5EF4-FFF2-40B4-BE49-F238E27FC236}">
              <a16:creationId xmlns:a16="http://schemas.microsoft.com/office/drawing/2014/main" id="{A5CA1980-D1CA-4816-8D5F-1E9736CD740F}"/>
            </a:ext>
          </a:extLst>
        </xdr:cNvPr>
        <xdr:cNvSpPr/>
      </xdr:nvSpPr>
      <xdr:spPr>
        <a:xfrm>
          <a:off x="9401175" y="1022764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a:extLst>
            <a:ext uri="{FF2B5EF4-FFF2-40B4-BE49-F238E27FC236}">
              <a16:creationId xmlns:a16="http://schemas.microsoft.com/office/drawing/2014/main" id="{370BEE93-E369-4967-8647-749C6534EC34}"/>
            </a:ext>
          </a:extLst>
        </xdr:cNvPr>
        <xdr:cNvSpPr/>
      </xdr:nvSpPr>
      <xdr:spPr>
        <a:xfrm>
          <a:off x="8639175" y="1024039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a:extLst>
            <a:ext uri="{FF2B5EF4-FFF2-40B4-BE49-F238E27FC236}">
              <a16:creationId xmlns:a16="http://schemas.microsoft.com/office/drawing/2014/main" id="{AA1CA546-E467-4968-921F-D57396B90106}"/>
            </a:ext>
          </a:extLst>
        </xdr:cNvPr>
        <xdr:cNvSpPr/>
      </xdr:nvSpPr>
      <xdr:spPr>
        <a:xfrm>
          <a:off x="7839075" y="102653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a:extLst>
            <a:ext uri="{FF2B5EF4-FFF2-40B4-BE49-F238E27FC236}">
              <a16:creationId xmlns:a16="http://schemas.microsoft.com/office/drawing/2014/main" id="{9F4E7DC0-AE43-4DB8-ADA4-CD1044CEE840}"/>
            </a:ext>
          </a:extLst>
        </xdr:cNvPr>
        <xdr:cNvSpPr/>
      </xdr:nvSpPr>
      <xdr:spPr>
        <a:xfrm>
          <a:off x="7029450" y="102690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a:extLst>
            <a:ext uri="{FF2B5EF4-FFF2-40B4-BE49-F238E27FC236}">
              <a16:creationId xmlns:a16="http://schemas.microsoft.com/office/drawing/2014/main" id="{2F09552F-875E-434F-AC9D-592C8A0EB7ED}"/>
            </a:ext>
          </a:extLst>
        </xdr:cNvPr>
        <xdr:cNvSpPr/>
      </xdr:nvSpPr>
      <xdr:spPr>
        <a:xfrm>
          <a:off x="6238875" y="102682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4A72A6E-6AEB-46BE-A2D6-D278C96A7B9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18FCCA8-0EB0-4F93-866D-F7058D4E1CC0}"/>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AE6EB6C-7FA5-4BC1-A43E-7DE2B205DCC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DEFC6A3-4326-4FDB-BC86-BE7C64003D06}"/>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3EFF216-BBD1-408F-96BC-7DBB0F3FCB40}"/>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84638</xdr:rowOff>
    </xdr:from>
    <xdr:to>
      <xdr:col>55</xdr:col>
      <xdr:colOff>50800</xdr:colOff>
      <xdr:row>64</xdr:row>
      <xdr:rowOff>14788</xdr:rowOff>
    </xdr:to>
    <xdr:sp macro="" textlink="">
      <xdr:nvSpPr>
        <xdr:cNvPr id="245" name="楕円 244">
          <a:extLst>
            <a:ext uri="{FF2B5EF4-FFF2-40B4-BE49-F238E27FC236}">
              <a16:creationId xmlns:a16="http://schemas.microsoft.com/office/drawing/2014/main" id="{52848C80-F2C1-49B4-939F-236358A8DEF2}"/>
            </a:ext>
          </a:extLst>
        </xdr:cNvPr>
        <xdr:cNvSpPr/>
      </xdr:nvSpPr>
      <xdr:spPr>
        <a:xfrm>
          <a:off x="9401175" y="1028908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7971</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10F8D3C-AD6D-4341-8FBB-5FC0523F8A0C}"/>
            </a:ext>
          </a:extLst>
        </xdr:cNvPr>
        <xdr:cNvSpPr txBox="1"/>
      </xdr:nvSpPr>
      <xdr:spPr>
        <a:xfrm>
          <a:off x="9467850" y="1021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88555</xdr:rowOff>
    </xdr:from>
    <xdr:to>
      <xdr:col>50</xdr:col>
      <xdr:colOff>165100</xdr:colOff>
      <xdr:row>64</xdr:row>
      <xdr:rowOff>18705</xdr:rowOff>
    </xdr:to>
    <xdr:sp macro="" textlink="">
      <xdr:nvSpPr>
        <xdr:cNvPr id="247" name="楕円 246">
          <a:extLst>
            <a:ext uri="{FF2B5EF4-FFF2-40B4-BE49-F238E27FC236}">
              <a16:creationId xmlns:a16="http://schemas.microsoft.com/office/drawing/2014/main" id="{A8B1B818-6EA9-48C2-A39B-B1F982C3601A}"/>
            </a:ext>
          </a:extLst>
        </xdr:cNvPr>
        <xdr:cNvSpPr/>
      </xdr:nvSpPr>
      <xdr:spPr>
        <a:xfrm>
          <a:off x="8639175" y="102866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135438</xdr:rowOff>
    </xdr:from>
    <xdr:to>
      <xdr:col>55</xdr:col>
      <xdr:colOff>0</xdr:colOff>
      <xdr:row>63</xdr:row>
      <xdr:rowOff>139355</xdr:rowOff>
    </xdr:to>
    <xdr:cxnSp macro="">
      <xdr:nvCxnSpPr>
        <xdr:cNvPr id="248" name="直線コネクタ 247">
          <a:extLst>
            <a:ext uri="{FF2B5EF4-FFF2-40B4-BE49-F238E27FC236}">
              <a16:creationId xmlns:a16="http://schemas.microsoft.com/office/drawing/2014/main" id="{964EEE97-82EF-4E56-B555-55AB1D68B5EA}"/>
            </a:ext>
          </a:extLst>
        </xdr:cNvPr>
        <xdr:cNvCxnSpPr/>
      </xdr:nvCxnSpPr>
      <xdr:spPr>
        <a:xfrm flipV="1">
          <a:off x="8686800" y="10336713"/>
          <a:ext cx="742950" cy="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91091</xdr:rowOff>
    </xdr:from>
    <xdr:to>
      <xdr:col>46</xdr:col>
      <xdr:colOff>38100</xdr:colOff>
      <xdr:row>64</xdr:row>
      <xdr:rowOff>21241</xdr:rowOff>
    </xdr:to>
    <xdr:sp macro="" textlink="">
      <xdr:nvSpPr>
        <xdr:cNvPr id="249" name="楕円 248">
          <a:extLst>
            <a:ext uri="{FF2B5EF4-FFF2-40B4-BE49-F238E27FC236}">
              <a16:creationId xmlns:a16="http://schemas.microsoft.com/office/drawing/2014/main" id="{29E5BB7F-2C61-496F-AFE1-2C1438B58341}"/>
            </a:ext>
          </a:extLst>
        </xdr:cNvPr>
        <xdr:cNvSpPr/>
      </xdr:nvSpPr>
      <xdr:spPr>
        <a:xfrm>
          <a:off x="7839075" y="102891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139355</xdr:rowOff>
    </xdr:from>
    <xdr:to>
      <xdr:col>50</xdr:col>
      <xdr:colOff>114300</xdr:colOff>
      <xdr:row>63</xdr:row>
      <xdr:rowOff>141891</xdr:rowOff>
    </xdr:to>
    <xdr:cxnSp macro="">
      <xdr:nvCxnSpPr>
        <xdr:cNvPr id="250" name="直線コネクタ 249">
          <a:extLst>
            <a:ext uri="{FF2B5EF4-FFF2-40B4-BE49-F238E27FC236}">
              <a16:creationId xmlns:a16="http://schemas.microsoft.com/office/drawing/2014/main" id="{F5C93CE9-4AB2-474E-8259-0756105DCFCA}"/>
            </a:ext>
          </a:extLst>
        </xdr:cNvPr>
        <xdr:cNvCxnSpPr/>
      </xdr:nvCxnSpPr>
      <xdr:spPr>
        <a:xfrm flipV="1">
          <a:off x="7886700" y="10343805"/>
          <a:ext cx="8001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94173</xdr:rowOff>
    </xdr:from>
    <xdr:to>
      <xdr:col>41</xdr:col>
      <xdr:colOff>101600</xdr:colOff>
      <xdr:row>64</xdr:row>
      <xdr:rowOff>24323</xdr:rowOff>
    </xdr:to>
    <xdr:sp macro="" textlink="">
      <xdr:nvSpPr>
        <xdr:cNvPr id="251" name="楕円 250">
          <a:extLst>
            <a:ext uri="{FF2B5EF4-FFF2-40B4-BE49-F238E27FC236}">
              <a16:creationId xmlns:a16="http://schemas.microsoft.com/office/drawing/2014/main" id="{732A9881-C17C-44F1-8F59-9A54C79D9410}"/>
            </a:ext>
          </a:extLst>
        </xdr:cNvPr>
        <xdr:cNvSpPr/>
      </xdr:nvSpPr>
      <xdr:spPr>
        <a:xfrm>
          <a:off x="7029450" y="102954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141891</xdr:rowOff>
    </xdr:from>
    <xdr:to>
      <xdr:col>45</xdr:col>
      <xdr:colOff>177800</xdr:colOff>
      <xdr:row>63</xdr:row>
      <xdr:rowOff>144973</xdr:rowOff>
    </xdr:to>
    <xdr:cxnSp macro="">
      <xdr:nvCxnSpPr>
        <xdr:cNvPr id="252" name="直線コネクタ 251">
          <a:extLst>
            <a:ext uri="{FF2B5EF4-FFF2-40B4-BE49-F238E27FC236}">
              <a16:creationId xmlns:a16="http://schemas.microsoft.com/office/drawing/2014/main" id="{37558202-C37E-47EC-901F-E09901D27FEC}"/>
            </a:ext>
          </a:extLst>
        </xdr:cNvPr>
        <xdr:cNvCxnSpPr/>
      </xdr:nvCxnSpPr>
      <xdr:spPr>
        <a:xfrm flipV="1">
          <a:off x="7077075" y="1034634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96214</xdr:rowOff>
    </xdr:from>
    <xdr:to>
      <xdr:col>36</xdr:col>
      <xdr:colOff>165100</xdr:colOff>
      <xdr:row>64</xdr:row>
      <xdr:rowOff>26364</xdr:rowOff>
    </xdr:to>
    <xdr:sp macro="" textlink="">
      <xdr:nvSpPr>
        <xdr:cNvPr id="253" name="楕円 252">
          <a:extLst>
            <a:ext uri="{FF2B5EF4-FFF2-40B4-BE49-F238E27FC236}">
              <a16:creationId xmlns:a16="http://schemas.microsoft.com/office/drawing/2014/main" id="{7A5BEA0E-C691-44EF-B576-F610B5715B95}"/>
            </a:ext>
          </a:extLst>
        </xdr:cNvPr>
        <xdr:cNvSpPr/>
      </xdr:nvSpPr>
      <xdr:spPr>
        <a:xfrm>
          <a:off x="6238875" y="102974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144973</xdr:rowOff>
    </xdr:from>
    <xdr:to>
      <xdr:col>41</xdr:col>
      <xdr:colOff>50800</xdr:colOff>
      <xdr:row>63</xdr:row>
      <xdr:rowOff>147014</xdr:rowOff>
    </xdr:to>
    <xdr:cxnSp macro="">
      <xdr:nvCxnSpPr>
        <xdr:cNvPr id="254" name="直線コネクタ 253">
          <a:extLst>
            <a:ext uri="{FF2B5EF4-FFF2-40B4-BE49-F238E27FC236}">
              <a16:creationId xmlns:a16="http://schemas.microsoft.com/office/drawing/2014/main" id="{0120214C-0CA4-40D9-AEF1-71A472766457}"/>
            </a:ext>
          </a:extLst>
        </xdr:cNvPr>
        <xdr:cNvCxnSpPr/>
      </xdr:nvCxnSpPr>
      <xdr:spPr>
        <a:xfrm flipV="1">
          <a:off x="6286500" y="10343073"/>
          <a:ext cx="790575"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BACFC059-8BE0-4DA5-8A76-FF2C67F1E58F}"/>
            </a:ext>
          </a:extLst>
        </xdr:cNvPr>
        <xdr:cNvSpPr txBox="1"/>
      </xdr:nvSpPr>
      <xdr:spPr>
        <a:xfrm>
          <a:off x="8399995" y="1003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38CA04E0-F636-4D20-8D3B-8A554090671F}"/>
            </a:ext>
          </a:extLst>
        </xdr:cNvPr>
        <xdr:cNvSpPr txBox="1"/>
      </xdr:nvSpPr>
      <xdr:spPr>
        <a:xfrm>
          <a:off x="7609420" y="1005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17594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8773F642-F7F2-4C56-82D7-6521B5CE729B}"/>
            </a:ext>
          </a:extLst>
        </xdr:cNvPr>
        <xdr:cNvSpPr txBox="1"/>
      </xdr:nvSpPr>
      <xdr:spPr>
        <a:xfrm>
          <a:off x="6818845" y="1005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16840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C44950B9-28D0-4ED8-AA52-21D26B7E8FD6}"/>
            </a:ext>
          </a:extLst>
        </xdr:cNvPr>
        <xdr:cNvSpPr txBox="1"/>
      </xdr:nvSpPr>
      <xdr:spPr>
        <a:xfrm>
          <a:off x="6009220" y="100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9832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3EF4B403-7296-4309-990E-DD4D16DA36F9}"/>
            </a:ext>
          </a:extLst>
        </xdr:cNvPr>
        <xdr:cNvSpPr txBox="1"/>
      </xdr:nvSpPr>
      <xdr:spPr>
        <a:xfrm>
          <a:off x="8399995" y="1036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12368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EDFA4FC9-20EF-42AC-9D15-49B7C724B2A9}"/>
            </a:ext>
          </a:extLst>
        </xdr:cNvPr>
        <xdr:cNvSpPr txBox="1"/>
      </xdr:nvSpPr>
      <xdr:spPr>
        <a:xfrm>
          <a:off x="7609420" y="1037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15450</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95D5670A-D8F0-4743-A489-B44E92FF5441}"/>
            </a:ext>
          </a:extLst>
        </xdr:cNvPr>
        <xdr:cNvSpPr txBox="1"/>
      </xdr:nvSpPr>
      <xdr:spPr>
        <a:xfrm>
          <a:off x="6818845" y="1037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17491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DCCD6178-B71F-47B5-A555-F73AE867EE2E}"/>
            </a:ext>
          </a:extLst>
        </xdr:cNvPr>
        <xdr:cNvSpPr txBox="1"/>
      </xdr:nvSpPr>
      <xdr:spPr>
        <a:xfrm>
          <a:off x="6009220" y="103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4A7DD66-977C-4039-B1CF-9C2FBCB6FCD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8DDBB41-BCCA-417A-8F19-E62E7281DECE}"/>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D0A9FA9-C052-49C3-93EF-D4D0260FA705}"/>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15A93E5-9B8B-4CA4-927D-AEDEEA7BA6E8}"/>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E4B01CA-2A87-4907-AA9D-2AC9047C8DAC}"/>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40A9B22-1F57-4C59-BA26-A99C10E3C5CD}"/>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B5A24EC-EACC-42C1-8C0C-717C9C493C7A}"/>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AFF7BCB-41D0-47FE-9C46-163E0B8E18A0}"/>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C902D876-57E5-4AC4-91E7-4521063CCD1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513FB5E-84E2-42E1-A2C0-E01330ACECDD}"/>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AD37D375-A77B-4270-8C3E-07F1C1CC8923}"/>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7CD896AA-E788-4DA8-91E3-E43611461144}"/>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C1B31091-3C1E-4DBE-A93B-95BB4EE7B66B}"/>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B8E2D6A0-ECD4-45A6-B382-4571B7113D8D}"/>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F9B5F233-47E7-41AB-95FA-D680FB1DBDA6}"/>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AA70BDF-2C52-462C-95B2-84C53466A232}"/>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500A4866-5616-496B-9F56-E1E740081B50}"/>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CC829E81-BEA0-4F72-9351-1306D3942BC5}"/>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9C464B0D-6B6A-4110-A6B5-47131F1BC691}"/>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3E413CEB-D28B-4287-B027-94F9A9ED4D66}"/>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EAA9A2CA-5C2A-40E1-B432-2F8687B40C76}"/>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1312FC90-6F75-4EBB-9065-161F53B83A17}"/>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4FC3E017-82D3-4489-8307-A93F25DC29AC}"/>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1E33908-27B6-4023-A8AD-7CA6FD7C6A74}"/>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6DE725F-D711-44F4-8558-460DE7770E1D}"/>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a:extLst>
            <a:ext uri="{FF2B5EF4-FFF2-40B4-BE49-F238E27FC236}">
              <a16:creationId xmlns:a16="http://schemas.microsoft.com/office/drawing/2014/main" id="{A1C03107-94C5-4819-8AA4-D4C48EA7CE37}"/>
            </a:ext>
          </a:extLst>
        </xdr:cNvPr>
        <xdr:cNvCxnSpPr/>
      </xdr:nvCxnSpPr>
      <xdr:spPr>
        <a:xfrm flipV="1">
          <a:off x="4180840" y="12715512"/>
          <a:ext cx="0" cy="1285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6AA4AC55-562C-445D-BD4D-8686C33B47C7}"/>
            </a:ext>
          </a:extLst>
        </xdr:cNvPr>
        <xdr:cNvSpPr txBox="1"/>
      </xdr:nvSpPr>
      <xdr:spPr>
        <a:xfrm>
          <a:off x="4219575" y="14008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a:extLst>
            <a:ext uri="{FF2B5EF4-FFF2-40B4-BE49-F238E27FC236}">
              <a16:creationId xmlns:a16="http://schemas.microsoft.com/office/drawing/2014/main" id="{FC8141F3-2525-4CAA-8F54-7CBCE2814866}"/>
            </a:ext>
          </a:extLst>
        </xdr:cNvPr>
        <xdr:cNvCxnSpPr/>
      </xdr:nvCxnSpPr>
      <xdr:spPr>
        <a:xfrm>
          <a:off x="4105275" y="140012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A3E1673-1566-4DF1-925A-EF7D095B916A}"/>
            </a:ext>
          </a:extLst>
        </xdr:cNvPr>
        <xdr:cNvSpPr txBox="1"/>
      </xdr:nvSpPr>
      <xdr:spPr>
        <a:xfrm>
          <a:off x="4219575" y="1249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EF82662D-A23A-444F-9F14-AD960BDC0E83}"/>
            </a:ext>
          </a:extLst>
        </xdr:cNvPr>
        <xdr:cNvCxnSpPr/>
      </xdr:nvCxnSpPr>
      <xdr:spPr>
        <a:xfrm>
          <a:off x="4105275" y="127155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2D5472B-D335-4FB3-8D27-BB14E04F0182}"/>
            </a:ext>
          </a:extLst>
        </xdr:cNvPr>
        <xdr:cNvSpPr txBox="1"/>
      </xdr:nvSpPr>
      <xdr:spPr>
        <a:xfrm>
          <a:off x="4219575" y="13438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a:extLst>
            <a:ext uri="{FF2B5EF4-FFF2-40B4-BE49-F238E27FC236}">
              <a16:creationId xmlns:a16="http://schemas.microsoft.com/office/drawing/2014/main" id="{21022D7C-CF54-4DD0-AB53-578D2571CC7E}"/>
            </a:ext>
          </a:extLst>
        </xdr:cNvPr>
        <xdr:cNvSpPr/>
      </xdr:nvSpPr>
      <xdr:spPr>
        <a:xfrm>
          <a:off x="4124325" y="135837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29EBC219-EE62-41A3-94D3-38D820123570}"/>
            </a:ext>
          </a:extLst>
        </xdr:cNvPr>
        <xdr:cNvSpPr/>
      </xdr:nvSpPr>
      <xdr:spPr>
        <a:xfrm>
          <a:off x="3381375" y="135528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1CB7C5CD-4BC4-42E0-8153-52E1932DD8AA}"/>
            </a:ext>
          </a:extLst>
        </xdr:cNvPr>
        <xdr:cNvSpPr/>
      </xdr:nvSpPr>
      <xdr:spPr>
        <a:xfrm>
          <a:off x="2571750" y="1356087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a:extLst>
            <a:ext uri="{FF2B5EF4-FFF2-40B4-BE49-F238E27FC236}">
              <a16:creationId xmlns:a16="http://schemas.microsoft.com/office/drawing/2014/main" id="{91D8ACB7-2B0F-46C7-B9D9-7063EBE80B2A}"/>
            </a:ext>
          </a:extLst>
        </xdr:cNvPr>
        <xdr:cNvSpPr/>
      </xdr:nvSpPr>
      <xdr:spPr>
        <a:xfrm>
          <a:off x="1781175" y="135414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a:extLst>
            <a:ext uri="{FF2B5EF4-FFF2-40B4-BE49-F238E27FC236}">
              <a16:creationId xmlns:a16="http://schemas.microsoft.com/office/drawing/2014/main" id="{990EFFCF-5C18-42BA-B476-C235A3080047}"/>
            </a:ext>
          </a:extLst>
        </xdr:cNvPr>
        <xdr:cNvSpPr/>
      </xdr:nvSpPr>
      <xdr:spPr>
        <a:xfrm>
          <a:off x="981075" y="135364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D77A89A-7A49-4B1B-A2E6-0D332542AB79}"/>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81A5181-B8CD-4718-8A37-378E1942F06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AFEAD6E-333B-4362-AF89-57958DB5F775}"/>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E3475F6-EE11-4176-BF66-F2DFE159D42B}"/>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87B5458-DEF2-43B8-AFF3-2B1D05066DD7}"/>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111398</xdr:rowOff>
    </xdr:from>
    <xdr:to>
      <xdr:col>24</xdr:col>
      <xdr:colOff>114300</xdr:colOff>
      <xdr:row>85</xdr:row>
      <xdr:rowOff>41548</xdr:rowOff>
    </xdr:to>
    <xdr:sp macro="" textlink="">
      <xdr:nvSpPr>
        <xdr:cNvPr id="304" name="楕円 303">
          <a:extLst>
            <a:ext uri="{FF2B5EF4-FFF2-40B4-BE49-F238E27FC236}">
              <a16:creationId xmlns:a16="http://schemas.microsoft.com/office/drawing/2014/main" id="{B01363DA-BC73-4D60-87E6-8A1A04A25CD1}"/>
            </a:ext>
          </a:extLst>
        </xdr:cNvPr>
        <xdr:cNvSpPr/>
      </xdr:nvSpPr>
      <xdr:spPr>
        <a:xfrm>
          <a:off x="4124325" y="137130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89825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55E1B606-BDAD-4BAF-9A11-64C613AEC14E}"/>
            </a:ext>
          </a:extLst>
        </xdr:cNvPr>
        <xdr:cNvSpPr txBox="1"/>
      </xdr:nvSpPr>
      <xdr:spPr>
        <a:xfrm>
          <a:off x="4219575" y="13688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109764</xdr:rowOff>
    </xdr:from>
    <xdr:to>
      <xdr:col>20</xdr:col>
      <xdr:colOff>38100</xdr:colOff>
      <xdr:row>85</xdr:row>
      <xdr:rowOff>39914</xdr:rowOff>
    </xdr:to>
    <xdr:sp macro="" textlink="">
      <xdr:nvSpPr>
        <xdr:cNvPr id="306" name="楕円 305">
          <a:extLst>
            <a:ext uri="{FF2B5EF4-FFF2-40B4-BE49-F238E27FC236}">
              <a16:creationId xmlns:a16="http://schemas.microsoft.com/office/drawing/2014/main" id="{45EC0786-D2C7-40D8-A4E7-6CF198AA410A}"/>
            </a:ext>
          </a:extLst>
        </xdr:cNvPr>
        <xdr:cNvSpPr/>
      </xdr:nvSpPr>
      <xdr:spPr>
        <a:xfrm>
          <a:off x="3381375" y="137082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160564</xdr:rowOff>
    </xdr:from>
    <xdr:to>
      <xdr:col>24</xdr:col>
      <xdr:colOff>63500</xdr:colOff>
      <xdr:row>84</xdr:row>
      <xdr:rowOff>162198</xdr:rowOff>
    </xdr:to>
    <xdr:cxnSp macro="">
      <xdr:nvCxnSpPr>
        <xdr:cNvPr id="307" name="直線コネクタ 306">
          <a:extLst>
            <a:ext uri="{FF2B5EF4-FFF2-40B4-BE49-F238E27FC236}">
              <a16:creationId xmlns:a16="http://schemas.microsoft.com/office/drawing/2014/main" id="{85F882E5-A61A-4002-A516-DF896FF5A18F}"/>
            </a:ext>
          </a:extLst>
        </xdr:cNvPr>
        <xdr:cNvCxnSpPr/>
      </xdr:nvCxnSpPr>
      <xdr:spPr>
        <a:xfrm>
          <a:off x="3429000" y="1376543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80373</xdr:rowOff>
    </xdr:from>
    <xdr:to>
      <xdr:col>15</xdr:col>
      <xdr:colOff>101600</xdr:colOff>
      <xdr:row>85</xdr:row>
      <xdr:rowOff>10523</xdr:rowOff>
    </xdr:to>
    <xdr:sp macro="" textlink="">
      <xdr:nvSpPr>
        <xdr:cNvPr id="308" name="楕円 307">
          <a:extLst>
            <a:ext uri="{FF2B5EF4-FFF2-40B4-BE49-F238E27FC236}">
              <a16:creationId xmlns:a16="http://schemas.microsoft.com/office/drawing/2014/main" id="{C17F33B4-A067-46FA-B51D-8272C0F91341}"/>
            </a:ext>
          </a:extLst>
        </xdr:cNvPr>
        <xdr:cNvSpPr/>
      </xdr:nvSpPr>
      <xdr:spPr>
        <a:xfrm>
          <a:off x="2571750" y="1368524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131173</xdr:rowOff>
    </xdr:from>
    <xdr:to>
      <xdr:col>19</xdr:col>
      <xdr:colOff>177800</xdr:colOff>
      <xdr:row>84</xdr:row>
      <xdr:rowOff>160564</xdr:rowOff>
    </xdr:to>
    <xdr:cxnSp macro="">
      <xdr:nvCxnSpPr>
        <xdr:cNvPr id="309" name="直線コネクタ 308">
          <a:extLst>
            <a:ext uri="{FF2B5EF4-FFF2-40B4-BE49-F238E27FC236}">
              <a16:creationId xmlns:a16="http://schemas.microsoft.com/office/drawing/2014/main" id="{D6904F3B-8291-405B-8FEF-4FCEC81D67DC}"/>
            </a:ext>
          </a:extLst>
        </xdr:cNvPr>
        <xdr:cNvCxnSpPr/>
      </xdr:nvCxnSpPr>
      <xdr:spPr>
        <a:xfrm>
          <a:off x="2619375" y="13732873"/>
          <a:ext cx="809625" cy="3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70576</xdr:rowOff>
    </xdr:from>
    <xdr:to>
      <xdr:col>10</xdr:col>
      <xdr:colOff>165100</xdr:colOff>
      <xdr:row>85</xdr:row>
      <xdr:rowOff>726</xdr:rowOff>
    </xdr:to>
    <xdr:sp macro="" textlink="">
      <xdr:nvSpPr>
        <xdr:cNvPr id="310" name="楕円 309">
          <a:extLst>
            <a:ext uri="{FF2B5EF4-FFF2-40B4-BE49-F238E27FC236}">
              <a16:creationId xmlns:a16="http://schemas.microsoft.com/office/drawing/2014/main" id="{11CEB74A-583A-45DC-85C6-A6A81C8BAF23}"/>
            </a:ext>
          </a:extLst>
        </xdr:cNvPr>
        <xdr:cNvSpPr/>
      </xdr:nvSpPr>
      <xdr:spPr>
        <a:xfrm>
          <a:off x="1781175" y="136691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121376</xdr:rowOff>
    </xdr:from>
    <xdr:to>
      <xdr:col>15</xdr:col>
      <xdr:colOff>50800</xdr:colOff>
      <xdr:row>84</xdr:row>
      <xdr:rowOff>131173</xdr:rowOff>
    </xdr:to>
    <xdr:cxnSp macro="">
      <xdr:nvCxnSpPr>
        <xdr:cNvPr id="311" name="直線コネクタ 310">
          <a:extLst>
            <a:ext uri="{FF2B5EF4-FFF2-40B4-BE49-F238E27FC236}">
              <a16:creationId xmlns:a16="http://schemas.microsoft.com/office/drawing/2014/main" id="{BBDED0EA-45FE-446D-8D2D-6B2E882D086C}"/>
            </a:ext>
          </a:extLst>
        </xdr:cNvPr>
        <xdr:cNvCxnSpPr/>
      </xdr:nvCxnSpPr>
      <xdr:spPr>
        <a:xfrm>
          <a:off x="1828800" y="13726251"/>
          <a:ext cx="790575"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46082</xdr:rowOff>
    </xdr:from>
    <xdr:to>
      <xdr:col>6</xdr:col>
      <xdr:colOff>38100</xdr:colOff>
      <xdr:row>84</xdr:row>
      <xdr:rowOff>147682</xdr:rowOff>
    </xdr:to>
    <xdr:sp macro="" textlink="">
      <xdr:nvSpPr>
        <xdr:cNvPr id="312" name="楕円 311">
          <a:extLst>
            <a:ext uri="{FF2B5EF4-FFF2-40B4-BE49-F238E27FC236}">
              <a16:creationId xmlns:a16="http://schemas.microsoft.com/office/drawing/2014/main" id="{57B44218-BDEA-45DD-B37C-998E33F0F991}"/>
            </a:ext>
          </a:extLst>
        </xdr:cNvPr>
        <xdr:cNvSpPr/>
      </xdr:nvSpPr>
      <xdr:spPr>
        <a:xfrm>
          <a:off x="981075" y="136509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96882</xdr:rowOff>
    </xdr:from>
    <xdr:to>
      <xdr:col>10</xdr:col>
      <xdr:colOff>114300</xdr:colOff>
      <xdr:row>84</xdr:row>
      <xdr:rowOff>121376</xdr:rowOff>
    </xdr:to>
    <xdr:cxnSp macro="">
      <xdr:nvCxnSpPr>
        <xdr:cNvPr id="313" name="直線コネクタ 312">
          <a:extLst>
            <a:ext uri="{FF2B5EF4-FFF2-40B4-BE49-F238E27FC236}">
              <a16:creationId xmlns:a16="http://schemas.microsoft.com/office/drawing/2014/main" id="{9DB2805C-FBAC-4F47-9D03-AB510A87EA11}"/>
            </a:ext>
          </a:extLst>
        </xdr:cNvPr>
        <xdr:cNvCxnSpPr/>
      </xdr:nvCxnSpPr>
      <xdr:spPr>
        <a:xfrm>
          <a:off x="1028700" y="13698582"/>
          <a:ext cx="800100" cy="2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a:extLst>
            <a:ext uri="{FF2B5EF4-FFF2-40B4-BE49-F238E27FC236}">
              <a16:creationId xmlns:a16="http://schemas.microsoft.com/office/drawing/2014/main" id="{01A0CB35-CFBD-4709-94C9-6784F27F7E3D}"/>
            </a:ext>
          </a:extLst>
        </xdr:cNvPr>
        <xdr:cNvSpPr txBox="1"/>
      </xdr:nvSpPr>
      <xdr:spPr>
        <a:xfrm>
          <a:off x="32391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5" name="n_2aveValue【公営住宅】&#10;有形固定資産減価償却率">
          <a:extLst>
            <a:ext uri="{FF2B5EF4-FFF2-40B4-BE49-F238E27FC236}">
              <a16:creationId xmlns:a16="http://schemas.microsoft.com/office/drawing/2014/main" id="{6E1DB726-88B1-46FE-9AA0-FF4EE657244C}"/>
            </a:ext>
          </a:extLst>
        </xdr:cNvPr>
        <xdr:cNvSpPr txBox="1"/>
      </xdr:nvSpPr>
      <xdr:spPr>
        <a:xfrm>
          <a:off x="2439044" y="1334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6" name="n_3aveValue【公営住宅】&#10;有形固定資産減価償却率">
          <a:extLst>
            <a:ext uri="{FF2B5EF4-FFF2-40B4-BE49-F238E27FC236}">
              <a16:creationId xmlns:a16="http://schemas.microsoft.com/office/drawing/2014/main" id="{1F335918-3A4C-4863-9341-5444820B9926}"/>
            </a:ext>
          </a:extLst>
        </xdr:cNvPr>
        <xdr:cNvSpPr txBox="1"/>
      </xdr:nvSpPr>
      <xdr:spPr>
        <a:xfrm>
          <a:off x="1648469" y="13326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7" name="n_4aveValue【公営住宅】&#10;有形固定資産減価償却率">
          <a:extLst>
            <a:ext uri="{FF2B5EF4-FFF2-40B4-BE49-F238E27FC236}">
              <a16:creationId xmlns:a16="http://schemas.microsoft.com/office/drawing/2014/main" id="{6BC0311B-98B4-4B36-AE43-DDE21F1A8209}"/>
            </a:ext>
          </a:extLst>
        </xdr:cNvPr>
        <xdr:cNvSpPr txBox="1"/>
      </xdr:nvSpPr>
      <xdr:spPr>
        <a:xfrm>
          <a:off x="848369" y="1332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31041</xdr:rowOff>
    </xdr:from>
    <xdr:ext cx="405111" cy="259045"/>
    <xdr:sp macro="" textlink="">
      <xdr:nvSpPr>
        <xdr:cNvPr id="318" name="n_1mainValue【公営住宅】&#10;有形固定資産減価償却率">
          <a:extLst>
            <a:ext uri="{FF2B5EF4-FFF2-40B4-BE49-F238E27FC236}">
              <a16:creationId xmlns:a16="http://schemas.microsoft.com/office/drawing/2014/main" id="{939FDFA8-ACF7-4CAE-81E8-150488EE7EE0}"/>
            </a:ext>
          </a:extLst>
        </xdr:cNvPr>
        <xdr:cNvSpPr txBox="1"/>
      </xdr:nvSpPr>
      <xdr:spPr>
        <a:xfrm>
          <a:off x="3239144" y="1379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1650</xdr:rowOff>
    </xdr:from>
    <xdr:ext cx="405111" cy="259045"/>
    <xdr:sp macro="" textlink="">
      <xdr:nvSpPr>
        <xdr:cNvPr id="319" name="n_2mainValue【公営住宅】&#10;有形固定資産減価償却率">
          <a:extLst>
            <a:ext uri="{FF2B5EF4-FFF2-40B4-BE49-F238E27FC236}">
              <a16:creationId xmlns:a16="http://schemas.microsoft.com/office/drawing/2014/main" id="{2A317028-A4A7-4C7F-BA87-6FFABF828107}"/>
            </a:ext>
          </a:extLst>
        </xdr:cNvPr>
        <xdr:cNvSpPr txBox="1"/>
      </xdr:nvSpPr>
      <xdr:spPr>
        <a:xfrm>
          <a:off x="2439044" y="13765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163303</xdr:rowOff>
    </xdr:from>
    <xdr:ext cx="405111" cy="259045"/>
    <xdr:sp macro="" textlink="">
      <xdr:nvSpPr>
        <xdr:cNvPr id="320" name="n_3mainValue【公営住宅】&#10;有形固定資産減価償却率">
          <a:extLst>
            <a:ext uri="{FF2B5EF4-FFF2-40B4-BE49-F238E27FC236}">
              <a16:creationId xmlns:a16="http://schemas.microsoft.com/office/drawing/2014/main" id="{DF955253-D64E-48E4-B998-621CF4F05025}"/>
            </a:ext>
          </a:extLst>
        </xdr:cNvPr>
        <xdr:cNvSpPr txBox="1"/>
      </xdr:nvSpPr>
      <xdr:spPr>
        <a:xfrm>
          <a:off x="1648469" y="1376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138809</xdr:rowOff>
    </xdr:from>
    <xdr:ext cx="405111" cy="259045"/>
    <xdr:sp macro="" textlink="">
      <xdr:nvSpPr>
        <xdr:cNvPr id="321" name="n_4mainValue【公営住宅】&#10;有形固定資産減価償却率">
          <a:extLst>
            <a:ext uri="{FF2B5EF4-FFF2-40B4-BE49-F238E27FC236}">
              <a16:creationId xmlns:a16="http://schemas.microsoft.com/office/drawing/2014/main" id="{54820B53-818B-43F3-9258-7B2C3A4C5B47}"/>
            </a:ext>
          </a:extLst>
        </xdr:cNvPr>
        <xdr:cNvSpPr txBox="1"/>
      </xdr:nvSpPr>
      <xdr:spPr>
        <a:xfrm>
          <a:off x="848369" y="13743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16F4156-4EAF-47F9-826C-4BA951A2E82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9A3C1FF-014C-48D1-ABFF-BEE26308E26F}"/>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AAF6F45-7B54-448B-972B-D203AB45A428}"/>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A1FABB6-9382-4641-B924-B1DEC96F8EFD}"/>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5D3A5BC-6B0B-4EF0-967B-B8AC226D6412}"/>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7FD5EC0-648A-4DB0-8A3D-164EC84F304D}"/>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CF40D8D-8A12-4C87-A5EB-6688086C535D}"/>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733D8B5-0A83-4A1C-BE84-103F1DFEA51F}"/>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248EED0-FFB6-4024-862A-9B7D1A4D5060}"/>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D2288A0-B018-4B3E-9DB6-B53BE35CCA7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7CC19ACE-B074-448A-8E82-6639428F00A8}"/>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E11DFD93-7B88-4B16-A438-366067F7693F}"/>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1784D74A-6430-4F02-AE30-F3785A97A4C2}"/>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A537DD9-6FE0-4CF1-A494-B70847BFCC42}"/>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F75D059D-2D7E-4D54-944F-1F2C028C4E07}"/>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F45AE9C1-CA29-4A84-9C72-8884BCD2A7C6}"/>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4D01F54-C758-4EAD-B8DE-A576B9D37B12}"/>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2C5DA92A-9F01-49D8-879E-981AC70B5B77}"/>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C969C8E-E10F-42A9-923C-CDCDB5E989E0}"/>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5D326FF3-5812-4885-BDB8-B02596555F31}"/>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6C4DE66A-7BC3-408E-9692-CEF28CB3A580}"/>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2415B981-895C-4434-9F57-1C0DA9B8BFF0}"/>
            </a:ext>
          </a:extLst>
        </xdr:cNvPr>
        <xdr:cNvCxnSpPr/>
      </xdr:nvCxnSpPr>
      <xdr:spPr>
        <a:xfrm flipV="1">
          <a:off x="9429115" y="12631116"/>
          <a:ext cx="0" cy="1330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3534B1BC-9178-46D4-8E48-8572ACB34093}"/>
            </a:ext>
          </a:extLst>
        </xdr:cNvPr>
        <xdr:cNvSpPr txBox="1"/>
      </xdr:nvSpPr>
      <xdr:spPr>
        <a:xfrm>
          <a:off x="9467850" y="1396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6D08AB81-9AF7-4970-A237-099FF2FC0F3A}"/>
            </a:ext>
          </a:extLst>
        </xdr:cNvPr>
        <xdr:cNvCxnSpPr/>
      </xdr:nvCxnSpPr>
      <xdr:spPr>
        <a:xfrm>
          <a:off x="9363075" y="139618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a:extLst>
            <a:ext uri="{FF2B5EF4-FFF2-40B4-BE49-F238E27FC236}">
              <a16:creationId xmlns:a16="http://schemas.microsoft.com/office/drawing/2014/main" id="{6D9B5ED1-4430-4A27-8EB4-70E79C90899E}"/>
            </a:ext>
          </a:extLst>
        </xdr:cNvPr>
        <xdr:cNvSpPr txBox="1"/>
      </xdr:nvSpPr>
      <xdr:spPr>
        <a:xfrm>
          <a:off x="9467850" y="1240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a:extLst>
            <a:ext uri="{FF2B5EF4-FFF2-40B4-BE49-F238E27FC236}">
              <a16:creationId xmlns:a16="http://schemas.microsoft.com/office/drawing/2014/main" id="{36183E93-5951-459F-A150-486F944E8419}"/>
            </a:ext>
          </a:extLst>
        </xdr:cNvPr>
        <xdr:cNvCxnSpPr/>
      </xdr:nvCxnSpPr>
      <xdr:spPr>
        <a:xfrm>
          <a:off x="9363075" y="1263111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119</xdr:rowOff>
    </xdr:from>
    <xdr:ext cx="469744" cy="259045"/>
    <xdr:sp macro="" textlink="">
      <xdr:nvSpPr>
        <xdr:cNvPr id="348" name="【公営住宅】&#10;一人当たり面積平均値テキスト">
          <a:extLst>
            <a:ext uri="{FF2B5EF4-FFF2-40B4-BE49-F238E27FC236}">
              <a16:creationId xmlns:a16="http://schemas.microsoft.com/office/drawing/2014/main" id="{C1686FDA-BD3E-4AEF-A2AA-902B02642039}"/>
            </a:ext>
          </a:extLst>
        </xdr:cNvPr>
        <xdr:cNvSpPr txBox="1"/>
      </xdr:nvSpPr>
      <xdr:spPr>
        <a:xfrm>
          <a:off x="9467850" y="13439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a:extLst>
            <a:ext uri="{FF2B5EF4-FFF2-40B4-BE49-F238E27FC236}">
              <a16:creationId xmlns:a16="http://schemas.microsoft.com/office/drawing/2014/main" id="{90228F3F-F38E-42DC-AEB0-01B574FC8E1C}"/>
            </a:ext>
          </a:extLst>
        </xdr:cNvPr>
        <xdr:cNvSpPr/>
      </xdr:nvSpPr>
      <xdr:spPr>
        <a:xfrm>
          <a:off x="9401175" y="1358529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a:extLst>
            <a:ext uri="{FF2B5EF4-FFF2-40B4-BE49-F238E27FC236}">
              <a16:creationId xmlns:a16="http://schemas.microsoft.com/office/drawing/2014/main" id="{09966439-DE6C-461E-B5F6-401DE7BE297D}"/>
            </a:ext>
          </a:extLst>
        </xdr:cNvPr>
        <xdr:cNvSpPr/>
      </xdr:nvSpPr>
      <xdr:spPr>
        <a:xfrm>
          <a:off x="8639175" y="135797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a:extLst>
            <a:ext uri="{FF2B5EF4-FFF2-40B4-BE49-F238E27FC236}">
              <a16:creationId xmlns:a16="http://schemas.microsoft.com/office/drawing/2014/main" id="{06024578-6856-4A5B-9BB5-8F234D5DC041}"/>
            </a:ext>
          </a:extLst>
        </xdr:cNvPr>
        <xdr:cNvSpPr/>
      </xdr:nvSpPr>
      <xdr:spPr>
        <a:xfrm>
          <a:off x="7839075" y="1359895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a:extLst>
            <a:ext uri="{FF2B5EF4-FFF2-40B4-BE49-F238E27FC236}">
              <a16:creationId xmlns:a16="http://schemas.microsoft.com/office/drawing/2014/main" id="{A3E1BCAA-794C-488B-A942-3EE9435DD4F2}"/>
            </a:ext>
          </a:extLst>
        </xdr:cNvPr>
        <xdr:cNvSpPr/>
      </xdr:nvSpPr>
      <xdr:spPr>
        <a:xfrm>
          <a:off x="7029450" y="136039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a:extLst>
            <a:ext uri="{FF2B5EF4-FFF2-40B4-BE49-F238E27FC236}">
              <a16:creationId xmlns:a16="http://schemas.microsoft.com/office/drawing/2014/main" id="{87FA62BE-C2B8-4951-9418-6673ADF19772}"/>
            </a:ext>
          </a:extLst>
        </xdr:cNvPr>
        <xdr:cNvSpPr/>
      </xdr:nvSpPr>
      <xdr:spPr>
        <a:xfrm>
          <a:off x="6238875" y="135994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5ADC0EC-93C4-463B-AF0C-62415C9126E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1AA5D58-D7AB-4791-81A8-16AD6058F86C}"/>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7A6BAA5-3ADD-4A66-879E-EF61DA322FED}"/>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AE9BCE1-EE81-4647-B18F-310665A5192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61D52BA-1E8B-408F-B61A-E3F2CCA5291A}"/>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99313</xdr:rowOff>
    </xdr:from>
    <xdr:to>
      <xdr:col>55</xdr:col>
      <xdr:colOff>50800</xdr:colOff>
      <xdr:row>85</xdr:row>
      <xdr:rowOff>29463</xdr:rowOff>
    </xdr:to>
    <xdr:sp macro="" textlink="">
      <xdr:nvSpPr>
        <xdr:cNvPr id="359" name="楕円 358">
          <a:extLst>
            <a:ext uri="{FF2B5EF4-FFF2-40B4-BE49-F238E27FC236}">
              <a16:creationId xmlns:a16="http://schemas.microsoft.com/office/drawing/2014/main" id="{6D0C7A35-BD40-4414-AAFE-5874ECB1BE3F}"/>
            </a:ext>
          </a:extLst>
        </xdr:cNvPr>
        <xdr:cNvSpPr/>
      </xdr:nvSpPr>
      <xdr:spPr>
        <a:xfrm>
          <a:off x="9401175" y="1370418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77740</xdr:rowOff>
    </xdr:from>
    <xdr:ext cx="469744" cy="259045"/>
    <xdr:sp macro="" textlink="">
      <xdr:nvSpPr>
        <xdr:cNvPr id="360" name="【公営住宅】&#10;一人当たり面積該当値テキスト">
          <a:extLst>
            <a:ext uri="{FF2B5EF4-FFF2-40B4-BE49-F238E27FC236}">
              <a16:creationId xmlns:a16="http://schemas.microsoft.com/office/drawing/2014/main" id="{36489EEC-BE1F-43D0-8D80-368C0648EAA5}"/>
            </a:ext>
          </a:extLst>
        </xdr:cNvPr>
        <xdr:cNvSpPr txBox="1"/>
      </xdr:nvSpPr>
      <xdr:spPr>
        <a:xfrm>
          <a:off x="9467850" y="1367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161037</xdr:rowOff>
    </xdr:from>
    <xdr:to>
      <xdr:col>50</xdr:col>
      <xdr:colOff>165100</xdr:colOff>
      <xdr:row>85</xdr:row>
      <xdr:rowOff>91187</xdr:rowOff>
    </xdr:to>
    <xdr:sp macro="" textlink="">
      <xdr:nvSpPr>
        <xdr:cNvPr id="361" name="楕円 360">
          <a:extLst>
            <a:ext uri="{FF2B5EF4-FFF2-40B4-BE49-F238E27FC236}">
              <a16:creationId xmlns:a16="http://schemas.microsoft.com/office/drawing/2014/main" id="{BE39101A-CB60-419B-A6DC-C1B4EE7E553F}"/>
            </a:ext>
          </a:extLst>
        </xdr:cNvPr>
        <xdr:cNvSpPr/>
      </xdr:nvSpPr>
      <xdr:spPr>
        <a:xfrm>
          <a:off x="8639175" y="1376591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150113</xdr:rowOff>
    </xdr:from>
    <xdr:to>
      <xdr:col>55</xdr:col>
      <xdr:colOff>0</xdr:colOff>
      <xdr:row>85</xdr:row>
      <xdr:rowOff>40387</xdr:rowOff>
    </xdr:to>
    <xdr:cxnSp macro="">
      <xdr:nvCxnSpPr>
        <xdr:cNvPr id="362" name="直線コネクタ 361">
          <a:extLst>
            <a:ext uri="{FF2B5EF4-FFF2-40B4-BE49-F238E27FC236}">
              <a16:creationId xmlns:a16="http://schemas.microsoft.com/office/drawing/2014/main" id="{FE606B96-E9E3-4CD7-96AD-10EC27B0BA2A}"/>
            </a:ext>
          </a:extLst>
        </xdr:cNvPr>
        <xdr:cNvCxnSpPr/>
      </xdr:nvCxnSpPr>
      <xdr:spPr>
        <a:xfrm flipV="1">
          <a:off x="8686800" y="13751813"/>
          <a:ext cx="742950" cy="5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63" name="楕円 362">
          <a:extLst>
            <a:ext uri="{FF2B5EF4-FFF2-40B4-BE49-F238E27FC236}">
              <a16:creationId xmlns:a16="http://schemas.microsoft.com/office/drawing/2014/main" id="{1D5DE1ED-E6A3-400C-B1DA-78D036165423}"/>
            </a:ext>
          </a:extLst>
        </xdr:cNvPr>
        <xdr:cNvSpPr/>
      </xdr:nvSpPr>
      <xdr:spPr>
        <a:xfrm>
          <a:off x="7839075" y="1372384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169774</xdr:rowOff>
    </xdr:from>
    <xdr:to>
      <xdr:col>50</xdr:col>
      <xdr:colOff>114300</xdr:colOff>
      <xdr:row>85</xdr:row>
      <xdr:rowOff>40387</xdr:rowOff>
    </xdr:to>
    <xdr:cxnSp macro="">
      <xdr:nvCxnSpPr>
        <xdr:cNvPr id="364" name="直線コネクタ 363">
          <a:extLst>
            <a:ext uri="{FF2B5EF4-FFF2-40B4-BE49-F238E27FC236}">
              <a16:creationId xmlns:a16="http://schemas.microsoft.com/office/drawing/2014/main" id="{9F7D06DA-9A36-4A93-806F-526A3ED48A24}"/>
            </a:ext>
          </a:extLst>
        </xdr:cNvPr>
        <xdr:cNvCxnSpPr/>
      </xdr:nvCxnSpPr>
      <xdr:spPr>
        <a:xfrm>
          <a:off x="7886700" y="13761949"/>
          <a:ext cx="8001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123546</xdr:rowOff>
    </xdr:from>
    <xdr:to>
      <xdr:col>41</xdr:col>
      <xdr:colOff>101600</xdr:colOff>
      <xdr:row>85</xdr:row>
      <xdr:rowOff>53696</xdr:rowOff>
    </xdr:to>
    <xdr:sp macro="" textlink="">
      <xdr:nvSpPr>
        <xdr:cNvPr id="365" name="楕円 364">
          <a:extLst>
            <a:ext uri="{FF2B5EF4-FFF2-40B4-BE49-F238E27FC236}">
              <a16:creationId xmlns:a16="http://schemas.microsoft.com/office/drawing/2014/main" id="{7ED8D1D6-7065-4830-A7B5-7729D07C51D9}"/>
            </a:ext>
          </a:extLst>
        </xdr:cNvPr>
        <xdr:cNvSpPr/>
      </xdr:nvSpPr>
      <xdr:spPr>
        <a:xfrm>
          <a:off x="7029450" y="137284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169774</xdr:rowOff>
    </xdr:from>
    <xdr:to>
      <xdr:col>45</xdr:col>
      <xdr:colOff>177800</xdr:colOff>
      <xdr:row>85</xdr:row>
      <xdr:rowOff>2896</xdr:rowOff>
    </xdr:to>
    <xdr:cxnSp macro="">
      <xdr:nvCxnSpPr>
        <xdr:cNvPr id="366" name="直線コネクタ 365">
          <a:extLst>
            <a:ext uri="{FF2B5EF4-FFF2-40B4-BE49-F238E27FC236}">
              <a16:creationId xmlns:a16="http://schemas.microsoft.com/office/drawing/2014/main" id="{A6B2902A-C36D-4EA5-98B5-2EF5EBC7521D}"/>
            </a:ext>
          </a:extLst>
        </xdr:cNvPr>
        <xdr:cNvCxnSpPr/>
      </xdr:nvCxnSpPr>
      <xdr:spPr>
        <a:xfrm flipV="1">
          <a:off x="7077075" y="13761949"/>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129490</xdr:rowOff>
    </xdr:from>
    <xdr:to>
      <xdr:col>36</xdr:col>
      <xdr:colOff>165100</xdr:colOff>
      <xdr:row>85</xdr:row>
      <xdr:rowOff>59640</xdr:rowOff>
    </xdr:to>
    <xdr:sp macro="" textlink="">
      <xdr:nvSpPr>
        <xdr:cNvPr id="367" name="楕円 366">
          <a:extLst>
            <a:ext uri="{FF2B5EF4-FFF2-40B4-BE49-F238E27FC236}">
              <a16:creationId xmlns:a16="http://schemas.microsoft.com/office/drawing/2014/main" id="{E82F13D7-F04F-4AF7-A136-447B7D9E460C}"/>
            </a:ext>
          </a:extLst>
        </xdr:cNvPr>
        <xdr:cNvSpPr/>
      </xdr:nvSpPr>
      <xdr:spPr>
        <a:xfrm>
          <a:off x="6238875" y="137280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2896</xdr:rowOff>
    </xdr:from>
    <xdr:to>
      <xdr:col>41</xdr:col>
      <xdr:colOff>50800</xdr:colOff>
      <xdr:row>85</xdr:row>
      <xdr:rowOff>8840</xdr:rowOff>
    </xdr:to>
    <xdr:cxnSp macro="">
      <xdr:nvCxnSpPr>
        <xdr:cNvPr id="368" name="直線コネクタ 367">
          <a:extLst>
            <a:ext uri="{FF2B5EF4-FFF2-40B4-BE49-F238E27FC236}">
              <a16:creationId xmlns:a16="http://schemas.microsoft.com/office/drawing/2014/main" id="{F0017B7F-6B99-4262-B40E-0869888CC25F}"/>
            </a:ext>
          </a:extLst>
        </xdr:cNvPr>
        <xdr:cNvCxnSpPr/>
      </xdr:nvCxnSpPr>
      <xdr:spPr>
        <a:xfrm flipV="1">
          <a:off x="6286500" y="13766521"/>
          <a:ext cx="790575" cy="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69" name="n_1aveValue【公営住宅】&#10;一人当たり面積">
          <a:extLst>
            <a:ext uri="{FF2B5EF4-FFF2-40B4-BE49-F238E27FC236}">
              <a16:creationId xmlns:a16="http://schemas.microsoft.com/office/drawing/2014/main" id="{51ED62EE-3D82-4DBA-BDAB-957DDA127245}"/>
            </a:ext>
          </a:extLst>
        </xdr:cNvPr>
        <xdr:cNvSpPr txBox="1"/>
      </xdr:nvSpPr>
      <xdr:spPr>
        <a:xfrm>
          <a:off x="8458277"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0" name="n_2aveValue【公営住宅】&#10;一人当たり面積">
          <a:extLst>
            <a:ext uri="{FF2B5EF4-FFF2-40B4-BE49-F238E27FC236}">
              <a16:creationId xmlns:a16="http://schemas.microsoft.com/office/drawing/2014/main" id="{B263276B-E355-406E-B06C-6BF4C05A5292}"/>
            </a:ext>
          </a:extLst>
        </xdr:cNvPr>
        <xdr:cNvSpPr txBox="1"/>
      </xdr:nvSpPr>
      <xdr:spPr>
        <a:xfrm>
          <a:off x="7677227" y="1338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1" name="n_3aveValue【公営住宅】&#10;一人当たり面積">
          <a:extLst>
            <a:ext uri="{FF2B5EF4-FFF2-40B4-BE49-F238E27FC236}">
              <a16:creationId xmlns:a16="http://schemas.microsoft.com/office/drawing/2014/main" id="{576C4916-FC47-4675-9117-37B282601104}"/>
            </a:ext>
          </a:extLst>
        </xdr:cNvPr>
        <xdr:cNvSpPr txBox="1"/>
      </xdr:nvSpPr>
      <xdr:spPr>
        <a:xfrm>
          <a:off x="6867602" y="1338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2" name="n_4aveValue【公営住宅】&#10;一人当たり面積">
          <a:extLst>
            <a:ext uri="{FF2B5EF4-FFF2-40B4-BE49-F238E27FC236}">
              <a16:creationId xmlns:a16="http://schemas.microsoft.com/office/drawing/2014/main" id="{619EC226-EBAC-4D02-9E68-2249D7C1531D}"/>
            </a:ext>
          </a:extLst>
        </xdr:cNvPr>
        <xdr:cNvSpPr txBox="1"/>
      </xdr:nvSpPr>
      <xdr:spPr>
        <a:xfrm>
          <a:off x="6067502" y="1338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82314</xdr:rowOff>
    </xdr:from>
    <xdr:ext cx="469744" cy="259045"/>
    <xdr:sp macro="" textlink="">
      <xdr:nvSpPr>
        <xdr:cNvPr id="373" name="n_1mainValue【公営住宅】&#10;一人当たり面積">
          <a:extLst>
            <a:ext uri="{FF2B5EF4-FFF2-40B4-BE49-F238E27FC236}">
              <a16:creationId xmlns:a16="http://schemas.microsoft.com/office/drawing/2014/main" id="{E98E72B7-BC51-48D8-A220-AECCEEA0C4F0}"/>
            </a:ext>
          </a:extLst>
        </xdr:cNvPr>
        <xdr:cNvSpPr txBox="1"/>
      </xdr:nvSpPr>
      <xdr:spPr>
        <a:xfrm>
          <a:off x="8458277" y="1384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40251</xdr:rowOff>
    </xdr:from>
    <xdr:ext cx="469744" cy="259045"/>
    <xdr:sp macro="" textlink="">
      <xdr:nvSpPr>
        <xdr:cNvPr id="374" name="n_2mainValue【公営住宅】&#10;一人当たり面積">
          <a:extLst>
            <a:ext uri="{FF2B5EF4-FFF2-40B4-BE49-F238E27FC236}">
              <a16:creationId xmlns:a16="http://schemas.microsoft.com/office/drawing/2014/main" id="{CDA7977E-1932-4C4C-A117-AE09FCD14324}"/>
            </a:ext>
          </a:extLst>
        </xdr:cNvPr>
        <xdr:cNvSpPr txBox="1"/>
      </xdr:nvSpPr>
      <xdr:spPr>
        <a:xfrm>
          <a:off x="7677227" y="1380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44823</xdr:rowOff>
    </xdr:from>
    <xdr:ext cx="469744" cy="259045"/>
    <xdr:sp macro="" textlink="">
      <xdr:nvSpPr>
        <xdr:cNvPr id="375" name="n_3mainValue【公営住宅】&#10;一人当たり面積">
          <a:extLst>
            <a:ext uri="{FF2B5EF4-FFF2-40B4-BE49-F238E27FC236}">
              <a16:creationId xmlns:a16="http://schemas.microsoft.com/office/drawing/2014/main" id="{B2BC99D0-6E03-4266-A86D-BDC0B403ECA5}"/>
            </a:ext>
          </a:extLst>
        </xdr:cNvPr>
        <xdr:cNvSpPr txBox="1"/>
      </xdr:nvSpPr>
      <xdr:spPr>
        <a:xfrm>
          <a:off x="6867602" y="1381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50767</xdr:rowOff>
    </xdr:from>
    <xdr:ext cx="469744" cy="259045"/>
    <xdr:sp macro="" textlink="">
      <xdr:nvSpPr>
        <xdr:cNvPr id="376" name="n_4mainValue【公営住宅】&#10;一人当たり面積">
          <a:extLst>
            <a:ext uri="{FF2B5EF4-FFF2-40B4-BE49-F238E27FC236}">
              <a16:creationId xmlns:a16="http://schemas.microsoft.com/office/drawing/2014/main" id="{060E1397-ECCA-4C4E-9873-DD6DD637B58A}"/>
            </a:ext>
          </a:extLst>
        </xdr:cNvPr>
        <xdr:cNvSpPr txBox="1"/>
      </xdr:nvSpPr>
      <xdr:spPr>
        <a:xfrm>
          <a:off x="6067502" y="1381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90C7316B-3525-4CEC-ABAC-C6BD60C6E64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FC2677A5-B599-435A-B7AF-93BF11974847}"/>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48F79DA0-D901-4CDD-B69A-590B0098D163}"/>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88ADB10B-BCD0-44D8-8D25-A69C38DED0F6}"/>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29FB69C3-E8AB-4D7A-A073-A8835AD98FC5}"/>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BD4D1A09-2D91-4C88-9230-31C9E3C97A66}"/>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3B1AFC9B-BD37-47F4-A238-62E095154714}"/>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2CB0A13F-10DF-4073-B318-A0985E36E8BB}"/>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462E7581-D3A2-4A77-B2EA-E794383F946D}"/>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2731B6A3-09DE-4A0D-822C-9AD2D28D1658}"/>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A9BBF9F0-0218-4FDE-8000-752455F8B831}"/>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a:extLst>
            <a:ext uri="{FF2B5EF4-FFF2-40B4-BE49-F238E27FC236}">
              <a16:creationId xmlns:a16="http://schemas.microsoft.com/office/drawing/2014/main" id="{2F9D91B6-70FE-4729-8BA0-F8EB7479AF87}"/>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a:extLst>
            <a:ext uri="{FF2B5EF4-FFF2-40B4-BE49-F238E27FC236}">
              <a16:creationId xmlns:a16="http://schemas.microsoft.com/office/drawing/2014/main" id="{3303111B-E9AA-49BF-BEA7-A5325B4EC038}"/>
            </a:ext>
          </a:extLst>
        </xdr:cNvPr>
        <xdr:cNvSpPr txBox="1"/>
      </xdr:nvSpPr>
      <xdr:spPr>
        <a:xfrm>
          <a:off x="2789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a:extLst>
            <a:ext uri="{FF2B5EF4-FFF2-40B4-BE49-F238E27FC236}">
              <a16:creationId xmlns:a16="http://schemas.microsoft.com/office/drawing/2014/main" id="{97CF32A2-080A-4411-9217-4B8B8DDCC6B9}"/>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a:extLst>
            <a:ext uri="{FF2B5EF4-FFF2-40B4-BE49-F238E27FC236}">
              <a16:creationId xmlns:a16="http://schemas.microsoft.com/office/drawing/2014/main" id="{CF6060F6-F42A-4DEC-9264-D8A1EEF26919}"/>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a:extLst>
            <a:ext uri="{FF2B5EF4-FFF2-40B4-BE49-F238E27FC236}">
              <a16:creationId xmlns:a16="http://schemas.microsoft.com/office/drawing/2014/main" id="{0BF9708E-A1F8-4670-8828-4FCEA1FDAAFF}"/>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a:extLst>
            <a:ext uri="{FF2B5EF4-FFF2-40B4-BE49-F238E27FC236}">
              <a16:creationId xmlns:a16="http://schemas.microsoft.com/office/drawing/2014/main" id="{DFE7FBC5-BC64-4EE3-859C-7C3F6D965D78}"/>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a:extLst>
            <a:ext uri="{FF2B5EF4-FFF2-40B4-BE49-F238E27FC236}">
              <a16:creationId xmlns:a16="http://schemas.microsoft.com/office/drawing/2014/main" id="{1081D824-C1E3-4A1F-827D-EAD35B0398CA}"/>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a:extLst>
            <a:ext uri="{FF2B5EF4-FFF2-40B4-BE49-F238E27FC236}">
              <a16:creationId xmlns:a16="http://schemas.microsoft.com/office/drawing/2014/main" id="{E076E815-950A-4634-BB4F-43DDFB2087A9}"/>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1AD38A63-32E3-4186-B36C-08376F2F1D0C}"/>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a:extLst>
            <a:ext uri="{FF2B5EF4-FFF2-40B4-BE49-F238E27FC236}">
              <a16:creationId xmlns:a16="http://schemas.microsoft.com/office/drawing/2014/main" id="{438E340F-8D6E-465A-A82E-C4C191D08E87}"/>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77B5E17F-CA39-4170-A2DD-ACA456EF341D}"/>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48768</xdr:rowOff>
    </xdr:from>
    <xdr:to>
      <xdr:col>24</xdr:col>
      <xdr:colOff>62865</xdr:colOff>
      <xdr:row>108</xdr:row>
      <xdr:rowOff>9906</xdr:rowOff>
    </xdr:to>
    <xdr:cxnSp macro="">
      <xdr:nvCxnSpPr>
        <xdr:cNvPr id="399" name="直線コネクタ 398">
          <a:extLst>
            <a:ext uri="{FF2B5EF4-FFF2-40B4-BE49-F238E27FC236}">
              <a16:creationId xmlns:a16="http://schemas.microsoft.com/office/drawing/2014/main" id="{E360D7DB-04B3-4558-AB43-DE6C881AC87C}"/>
            </a:ext>
          </a:extLst>
        </xdr:cNvPr>
        <xdr:cNvCxnSpPr/>
      </xdr:nvCxnSpPr>
      <xdr:spPr>
        <a:xfrm flipV="1">
          <a:off x="4180840" y="16400018"/>
          <a:ext cx="0" cy="1094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13733</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68A0581E-73D1-45B8-AE0D-EF53CDD85B9B}"/>
            </a:ext>
          </a:extLst>
        </xdr:cNvPr>
        <xdr:cNvSpPr txBox="1"/>
      </xdr:nvSpPr>
      <xdr:spPr>
        <a:xfrm>
          <a:off x="4219575" y="1749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xdr:rowOff>
    </xdr:from>
    <xdr:to>
      <xdr:col>24</xdr:col>
      <xdr:colOff>152400</xdr:colOff>
      <xdr:row>108</xdr:row>
      <xdr:rowOff>9906</xdr:rowOff>
    </xdr:to>
    <xdr:cxnSp macro="">
      <xdr:nvCxnSpPr>
        <xdr:cNvPr id="401" name="直線コネクタ 400">
          <a:extLst>
            <a:ext uri="{FF2B5EF4-FFF2-40B4-BE49-F238E27FC236}">
              <a16:creationId xmlns:a16="http://schemas.microsoft.com/office/drawing/2014/main" id="{650BA274-767D-4AAA-BBCD-C1DE278E0265}"/>
            </a:ext>
          </a:extLst>
        </xdr:cNvPr>
        <xdr:cNvCxnSpPr/>
      </xdr:nvCxnSpPr>
      <xdr:spPr>
        <a:xfrm>
          <a:off x="4105275" y="174946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166895</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C93ABB4D-D4D8-4769-B209-368960105FBD}"/>
            </a:ext>
          </a:extLst>
        </xdr:cNvPr>
        <xdr:cNvSpPr txBox="1"/>
      </xdr:nvSpPr>
      <xdr:spPr>
        <a:xfrm>
          <a:off x="4219575" y="1619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48768</xdr:rowOff>
    </xdr:from>
    <xdr:to>
      <xdr:col>24</xdr:col>
      <xdr:colOff>152400</xdr:colOff>
      <xdr:row>101</xdr:row>
      <xdr:rowOff>48768</xdr:rowOff>
    </xdr:to>
    <xdr:cxnSp macro="">
      <xdr:nvCxnSpPr>
        <xdr:cNvPr id="403" name="直線コネクタ 402">
          <a:extLst>
            <a:ext uri="{FF2B5EF4-FFF2-40B4-BE49-F238E27FC236}">
              <a16:creationId xmlns:a16="http://schemas.microsoft.com/office/drawing/2014/main" id="{FE5CABD2-704B-4CFE-A18B-DFA976AB4A9F}"/>
            </a:ext>
          </a:extLst>
        </xdr:cNvPr>
        <xdr:cNvCxnSpPr/>
      </xdr:nvCxnSpPr>
      <xdr:spPr>
        <a:xfrm>
          <a:off x="4105275" y="164000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144290</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D2253BC1-9552-4128-A801-E629816B33C9}"/>
            </a:ext>
          </a:extLst>
        </xdr:cNvPr>
        <xdr:cNvSpPr txBox="1"/>
      </xdr:nvSpPr>
      <xdr:spPr>
        <a:xfrm>
          <a:off x="4219575" y="16819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121413</xdr:rowOff>
    </xdr:from>
    <xdr:to>
      <xdr:col>24</xdr:col>
      <xdr:colOff>114300</xdr:colOff>
      <xdr:row>105</xdr:row>
      <xdr:rowOff>51563</xdr:rowOff>
    </xdr:to>
    <xdr:sp macro="" textlink="">
      <xdr:nvSpPr>
        <xdr:cNvPr id="405" name="フローチャート: 判断 404">
          <a:extLst>
            <a:ext uri="{FF2B5EF4-FFF2-40B4-BE49-F238E27FC236}">
              <a16:creationId xmlns:a16="http://schemas.microsoft.com/office/drawing/2014/main" id="{9DE4B807-2701-4635-A998-A17A35B13AFB}"/>
            </a:ext>
          </a:extLst>
        </xdr:cNvPr>
        <xdr:cNvSpPr/>
      </xdr:nvSpPr>
      <xdr:spPr>
        <a:xfrm>
          <a:off x="4124325" y="1696478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406" name="フローチャート: 判断 405">
          <a:extLst>
            <a:ext uri="{FF2B5EF4-FFF2-40B4-BE49-F238E27FC236}">
              <a16:creationId xmlns:a16="http://schemas.microsoft.com/office/drawing/2014/main" id="{D5FE40B9-7637-494D-A2CD-64B8A32D4342}"/>
            </a:ext>
          </a:extLst>
        </xdr:cNvPr>
        <xdr:cNvSpPr/>
      </xdr:nvSpPr>
      <xdr:spPr>
        <a:xfrm>
          <a:off x="3381375" y="169287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407" name="フローチャート: 判断 406">
          <a:extLst>
            <a:ext uri="{FF2B5EF4-FFF2-40B4-BE49-F238E27FC236}">
              <a16:creationId xmlns:a16="http://schemas.microsoft.com/office/drawing/2014/main" id="{8ECF15BD-5E8D-4541-9E26-59D5C42C5DF1}"/>
            </a:ext>
          </a:extLst>
        </xdr:cNvPr>
        <xdr:cNvSpPr/>
      </xdr:nvSpPr>
      <xdr:spPr>
        <a:xfrm>
          <a:off x="25717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160274</xdr:rowOff>
    </xdr:from>
    <xdr:to>
      <xdr:col>10</xdr:col>
      <xdr:colOff>165100</xdr:colOff>
      <xdr:row>103</xdr:row>
      <xdr:rowOff>90424</xdr:rowOff>
    </xdr:to>
    <xdr:sp macro="" textlink="">
      <xdr:nvSpPr>
        <xdr:cNvPr id="408" name="フローチャート: 判断 407">
          <a:extLst>
            <a:ext uri="{FF2B5EF4-FFF2-40B4-BE49-F238E27FC236}">
              <a16:creationId xmlns:a16="http://schemas.microsoft.com/office/drawing/2014/main" id="{6029A087-AB4F-400F-A049-20779D148DC7}"/>
            </a:ext>
          </a:extLst>
        </xdr:cNvPr>
        <xdr:cNvSpPr/>
      </xdr:nvSpPr>
      <xdr:spPr>
        <a:xfrm>
          <a:off x="1781175" y="1667979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121413</xdr:rowOff>
    </xdr:from>
    <xdr:to>
      <xdr:col>6</xdr:col>
      <xdr:colOff>38100</xdr:colOff>
      <xdr:row>103</xdr:row>
      <xdr:rowOff>51563</xdr:rowOff>
    </xdr:to>
    <xdr:sp macro="" textlink="">
      <xdr:nvSpPr>
        <xdr:cNvPr id="409" name="フローチャート: 判断 408">
          <a:extLst>
            <a:ext uri="{FF2B5EF4-FFF2-40B4-BE49-F238E27FC236}">
              <a16:creationId xmlns:a16="http://schemas.microsoft.com/office/drawing/2014/main" id="{953AD182-B5ED-4195-B1E6-B6A57675768E}"/>
            </a:ext>
          </a:extLst>
        </xdr:cNvPr>
        <xdr:cNvSpPr/>
      </xdr:nvSpPr>
      <xdr:spPr>
        <a:xfrm>
          <a:off x="981075" y="1664093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C9980E7-0601-4D2A-A911-96E15FDA64DE}"/>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40D2759-EB07-4BA6-B781-1FCA1347EB7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62F6AE1-6065-4E87-812D-5A9CB1262A77}"/>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FD1EAF8-9D80-425E-9F22-DED12C58CB44}"/>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2743801-E563-46F3-8BAA-D7D2231E2249}"/>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73406</xdr:rowOff>
    </xdr:from>
    <xdr:to>
      <xdr:col>24</xdr:col>
      <xdr:colOff>114300</xdr:colOff>
      <xdr:row>107</xdr:row>
      <xdr:rowOff>3556</xdr:rowOff>
    </xdr:to>
    <xdr:sp macro="" textlink="">
      <xdr:nvSpPr>
        <xdr:cNvPr id="415" name="楕円 414">
          <a:extLst>
            <a:ext uri="{FF2B5EF4-FFF2-40B4-BE49-F238E27FC236}">
              <a16:creationId xmlns:a16="http://schemas.microsoft.com/office/drawing/2014/main" id="{7E6E0403-ECDC-4665-8F57-7513C8E40865}"/>
            </a:ext>
          </a:extLst>
        </xdr:cNvPr>
        <xdr:cNvSpPr/>
      </xdr:nvSpPr>
      <xdr:spPr>
        <a:xfrm>
          <a:off x="4124325" y="172374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51833</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76A42A93-DB58-4D93-AA5A-3BF714B4789C}"/>
            </a:ext>
          </a:extLst>
        </xdr:cNvPr>
        <xdr:cNvSpPr txBox="1"/>
      </xdr:nvSpPr>
      <xdr:spPr>
        <a:xfrm>
          <a:off x="4219575" y="1721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36830</xdr:rowOff>
    </xdr:from>
    <xdr:to>
      <xdr:col>20</xdr:col>
      <xdr:colOff>38100</xdr:colOff>
      <xdr:row>106</xdr:row>
      <xdr:rowOff>138430</xdr:rowOff>
    </xdr:to>
    <xdr:sp macro="" textlink="">
      <xdr:nvSpPr>
        <xdr:cNvPr id="417" name="楕円 416">
          <a:extLst>
            <a:ext uri="{FF2B5EF4-FFF2-40B4-BE49-F238E27FC236}">
              <a16:creationId xmlns:a16="http://schemas.microsoft.com/office/drawing/2014/main" id="{2A22AEE9-6019-4761-B622-AAB8F6E59BAB}"/>
            </a:ext>
          </a:extLst>
        </xdr:cNvPr>
        <xdr:cNvSpPr/>
      </xdr:nvSpPr>
      <xdr:spPr>
        <a:xfrm>
          <a:off x="3381375" y="172008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87630</xdr:rowOff>
    </xdr:from>
    <xdr:to>
      <xdr:col>24</xdr:col>
      <xdr:colOff>63500</xdr:colOff>
      <xdr:row>106</xdr:row>
      <xdr:rowOff>124206</xdr:rowOff>
    </xdr:to>
    <xdr:cxnSp macro="">
      <xdr:nvCxnSpPr>
        <xdr:cNvPr id="418" name="直線コネクタ 417">
          <a:extLst>
            <a:ext uri="{FF2B5EF4-FFF2-40B4-BE49-F238E27FC236}">
              <a16:creationId xmlns:a16="http://schemas.microsoft.com/office/drawing/2014/main" id="{6A2D7409-62E9-4C80-BC93-02720E3C9632}"/>
            </a:ext>
          </a:extLst>
        </xdr:cNvPr>
        <xdr:cNvCxnSpPr/>
      </xdr:nvCxnSpPr>
      <xdr:spPr>
        <a:xfrm>
          <a:off x="3429000" y="17248505"/>
          <a:ext cx="7524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254</xdr:rowOff>
    </xdr:from>
    <xdr:to>
      <xdr:col>15</xdr:col>
      <xdr:colOff>101600</xdr:colOff>
      <xdr:row>106</xdr:row>
      <xdr:rowOff>101854</xdr:rowOff>
    </xdr:to>
    <xdr:sp macro="" textlink="">
      <xdr:nvSpPr>
        <xdr:cNvPr id="419" name="楕円 418">
          <a:extLst>
            <a:ext uri="{FF2B5EF4-FFF2-40B4-BE49-F238E27FC236}">
              <a16:creationId xmlns:a16="http://schemas.microsoft.com/office/drawing/2014/main" id="{6E8F0EB0-C901-4B5C-B9BD-3D3640B5C460}"/>
            </a:ext>
          </a:extLst>
        </xdr:cNvPr>
        <xdr:cNvSpPr/>
      </xdr:nvSpPr>
      <xdr:spPr>
        <a:xfrm>
          <a:off x="2571750" y="171643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51054</xdr:rowOff>
    </xdr:from>
    <xdr:to>
      <xdr:col>19</xdr:col>
      <xdr:colOff>177800</xdr:colOff>
      <xdr:row>106</xdr:row>
      <xdr:rowOff>87630</xdr:rowOff>
    </xdr:to>
    <xdr:cxnSp macro="">
      <xdr:nvCxnSpPr>
        <xdr:cNvPr id="420" name="直線コネクタ 419">
          <a:extLst>
            <a:ext uri="{FF2B5EF4-FFF2-40B4-BE49-F238E27FC236}">
              <a16:creationId xmlns:a16="http://schemas.microsoft.com/office/drawing/2014/main" id="{3BBA385A-6E67-4D43-AD6A-A81300906852}"/>
            </a:ext>
          </a:extLst>
        </xdr:cNvPr>
        <xdr:cNvCxnSpPr/>
      </xdr:nvCxnSpPr>
      <xdr:spPr>
        <a:xfrm>
          <a:off x="2619375" y="17211929"/>
          <a:ext cx="8096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421" name="楕円 420">
          <a:extLst>
            <a:ext uri="{FF2B5EF4-FFF2-40B4-BE49-F238E27FC236}">
              <a16:creationId xmlns:a16="http://schemas.microsoft.com/office/drawing/2014/main" id="{0ADEDA8B-2CA7-4287-856A-71D29D68800A}"/>
            </a:ext>
          </a:extLst>
        </xdr:cNvPr>
        <xdr:cNvSpPr/>
      </xdr:nvSpPr>
      <xdr:spPr>
        <a:xfrm>
          <a:off x="1781175" y="171272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7620</xdr:rowOff>
    </xdr:from>
    <xdr:to>
      <xdr:col>15</xdr:col>
      <xdr:colOff>50800</xdr:colOff>
      <xdr:row>106</xdr:row>
      <xdr:rowOff>51054</xdr:rowOff>
    </xdr:to>
    <xdr:cxnSp macro="">
      <xdr:nvCxnSpPr>
        <xdr:cNvPr id="422" name="直線コネクタ 421">
          <a:extLst>
            <a:ext uri="{FF2B5EF4-FFF2-40B4-BE49-F238E27FC236}">
              <a16:creationId xmlns:a16="http://schemas.microsoft.com/office/drawing/2014/main" id="{D3AB7E08-7DC4-4725-B694-A00A125D50E3}"/>
            </a:ext>
          </a:extLst>
        </xdr:cNvPr>
        <xdr:cNvCxnSpPr/>
      </xdr:nvCxnSpPr>
      <xdr:spPr>
        <a:xfrm>
          <a:off x="1828800" y="17174845"/>
          <a:ext cx="790575"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82550</xdr:rowOff>
    </xdr:from>
    <xdr:to>
      <xdr:col>6</xdr:col>
      <xdr:colOff>38100</xdr:colOff>
      <xdr:row>106</xdr:row>
      <xdr:rowOff>12700</xdr:rowOff>
    </xdr:to>
    <xdr:sp macro="" textlink="">
      <xdr:nvSpPr>
        <xdr:cNvPr id="423" name="楕円 422">
          <a:extLst>
            <a:ext uri="{FF2B5EF4-FFF2-40B4-BE49-F238E27FC236}">
              <a16:creationId xmlns:a16="http://schemas.microsoft.com/office/drawing/2014/main" id="{76B5B9E7-892E-40E6-9ACB-956F4C379012}"/>
            </a:ext>
          </a:extLst>
        </xdr:cNvPr>
        <xdr:cNvSpPr/>
      </xdr:nvSpPr>
      <xdr:spPr>
        <a:xfrm>
          <a:off x="981075" y="1708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106</xdr:row>
      <xdr:rowOff>7620</xdr:rowOff>
    </xdr:to>
    <xdr:cxnSp macro="">
      <xdr:nvCxnSpPr>
        <xdr:cNvPr id="424" name="直線コネクタ 423">
          <a:extLst>
            <a:ext uri="{FF2B5EF4-FFF2-40B4-BE49-F238E27FC236}">
              <a16:creationId xmlns:a16="http://schemas.microsoft.com/office/drawing/2014/main" id="{43335D64-5667-4A95-9DB1-049A1543D923}"/>
            </a:ext>
          </a:extLst>
        </xdr:cNvPr>
        <xdr:cNvCxnSpPr/>
      </xdr:nvCxnSpPr>
      <xdr:spPr>
        <a:xfrm>
          <a:off x="1028700" y="17135475"/>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38371</xdr:rowOff>
    </xdr:from>
    <xdr:ext cx="405111" cy="259045"/>
    <xdr:sp macro="" textlink="">
      <xdr:nvSpPr>
        <xdr:cNvPr id="425" name="n_1aveValue【港湾・漁港】&#10;有形固定資産減価償却率">
          <a:extLst>
            <a:ext uri="{FF2B5EF4-FFF2-40B4-BE49-F238E27FC236}">
              <a16:creationId xmlns:a16="http://schemas.microsoft.com/office/drawing/2014/main" id="{A11347EA-19F6-483F-8919-C66F332EC384}"/>
            </a:ext>
          </a:extLst>
        </xdr:cNvPr>
        <xdr:cNvSpPr txBox="1"/>
      </xdr:nvSpPr>
      <xdr:spPr>
        <a:xfrm>
          <a:off x="3239144" y="1671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426" name="n_2aveValue【港湾・漁港】&#10;有形固定資産減価償却率">
          <a:extLst>
            <a:ext uri="{FF2B5EF4-FFF2-40B4-BE49-F238E27FC236}">
              <a16:creationId xmlns:a16="http://schemas.microsoft.com/office/drawing/2014/main" id="{23ADB936-11E7-466E-B02D-638D603AE2D8}"/>
            </a:ext>
          </a:extLst>
        </xdr:cNvPr>
        <xdr:cNvSpPr txBox="1"/>
      </xdr:nvSpPr>
      <xdr:spPr>
        <a:xfrm>
          <a:off x="2439044"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106951</xdr:rowOff>
    </xdr:from>
    <xdr:ext cx="405111" cy="259045"/>
    <xdr:sp macro="" textlink="">
      <xdr:nvSpPr>
        <xdr:cNvPr id="427" name="n_3aveValue【港湾・漁港】&#10;有形固定資産減価償却率">
          <a:extLst>
            <a:ext uri="{FF2B5EF4-FFF2-40B4-BE49-F238E27FC236}">
              <a16:creationId xmlns:a16="http://schemas.microsoft.com/office/drawing/2014/main" id="{E41BC606-76BE-47DB-8ECD-6864CE17D930}"/>
            </a:ext>
          </a:extLst>
        </xdr:cNvPr>
        <xdr:cNvSpPr txBox="1"/>
      </xdr:nvSpPr>
      <xdr:spPr>
        <a:xfrm>
          <a:off x="1648469" y="1645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68090</xdr:rowOff>
    </xdr:from>
    <xdr:ext cx="405111" cy="259045"/>
    <xdr:sp macro="" textlink="">
      <xdr:nvSpPr>
        <xdr:cNvPr id="428" name="n_4aveValue【港湾・漁港】&#10;有形固定資産減価償却率">
          <a:extLst>
            <a:ext uri="{FF2B5EF4-FFF2-40B4-BE49-F238E27FC236}">
              <a16:creationId xmlns:a16="http://schemas.microsoft.com/office/drawing/2014/main" id="{1DE6462C-9F1B-492D-B95F-2F0650C8FBB2}"/>
            </a:ext>
          </a:extLst>
        </xdr:cNvPr>
        <xdr:cNvSpPr txBox="1"/>
      </xdr:nvSpPr>
      <xdr:spPr>
        <a:xfrm>
          <a:off x="848369" y="16419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129557</xdr:rowOff>
    </xdr:from>
    <xdr:ext cx="405111" cy="259045"/>
    <xdr:sp macro="" textlink="">
      <xdr:nvSpPr>
        <xdr:cNvPr id="429" name="n_1mainValue【港湾・漁港】&#10;有形固定資産減価償却率">
          <a:extLst>
            <a:ext uri="{FF2B5EF4-FFF2-40B4-BE49-F238E27FC236}">
              <a16:creationId xmlns:a16="http://schemas.microsoft.com/office/drawing/2014/main" id="{25B90ABE-411F-43AC-8A13-762CE4B29699}"/>
            </a:ext>
          </a:extLst>
        </xdr:cNvPr>
        <xdr:cNvSpPr txBox="1"/>
      </xdr:nvSpPr>
      <xdr:spPr>
        <a:xfrm>
          <a:off x="32391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92981</xdr:rowOff>
    </xdr:from>
    <xdr:ext cx="405111" cy="259045"/>
    <xdr:sp macro="" textlink="">
      <xdr:nvSpPr>
        <xdr:cNvPr id="430" name="n_2mainValue【港湾・漁港】&#10;有形固定資産減価償却率">
          <a:extLst>
            <a:ext uri="{FF2B5EF4-FFF2-40B4-BE49-F238E27FC236}">
              <a16:creationId xmlns:a16="http://schemas.microsoft.com/office/drawing/2014/main" id="{7760FD5D-C2F6-4F81-A307-65BF338AF9CE}"/>
            </a:ext>
          </a:extLst>
        </xdr:cNvPr>
        <xdr:cNvSpPr txBox="1"/>
      </xdr:nvSpPr>
      <xdr:spPr>
        <a:xfrm>
          <a:off x="2439044" y="1725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49547</xdr:rowOff>
    </xdr:from>
    <xdr:ext cx="405111" cy="259045"/>
    <xdr:sp macro="" textlink="">
      <xdr:nvSpPr>
        <xdr:cNvPr id="431" name="n_3mainValue【港湾・漁港】&#10;有形固定資産減価償却率">
          <a:extLst>
            <a:ext uri="{FF2B5EF4-FFF2-40B4-BE49-F238E27FC236}">
              <a16:creationId xmlns:a16="http://schemas.microsoft.com/office/drawing/2014/main" id="{EB1C61F2-27D5-4B41-9149-C74421C5F6AE}"/>
            </a:ext>
          </a:extLst>
        </xdr:cNvPr>
        <xdr:cNvSpPr txBox="1"/>
      </xdr:nvSpPr>
      <xdr:spPr>
        <a:xfrm>
          <a:off x="1648469"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2" name="n_4mainValue【港湾・漁港】&#10;有形固定資産減価償却率">
          <a:extLst>
            <a:ext uri="{FF2B5EF4-FFF2-40B4-BE49-F238E27FC236}">
              <a16:creationId xmlns:a16="http://schemas.microsoft.com/office/drawing/2014/main" id="{F9F75B82-C8E6-4B2D-9219-0380C22A8348}"/>
            </a:ext>
          </a:extLst>
        </xdr:cNvPr>
        <xdr:cNvSpPr txBox="1"/>
      </xdr:nvSpPr>
      <xdr:spPr>
        <a:xfrm>
          <a:off x="848369" y="1717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16FB2B05-B4EB-4BAD-95BF-CCB164F1FBB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D3CCEB80-EE67-4F24-88AD-CB7168E5CD23}"/>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A85A183B-F323-406F-9B3D-F74E830C7FFA}"/>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A3BA7167-7242-4319-9E68-9E81F969D433}"/>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5DFF3D93-1B73-4243-82BF-09B0C23B4C73}"/>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CFA2366F-E0DB-42DA-991D-07CD1F7E0410}"/>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56C0BCF7-5A2A-4930-AF0F-EACD4780EC7F}"/>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800505C8-49F6-438C-8A9C-FF20DBE83192}"/>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D4722091-88B6-4F66-86EC-2F4484A39F97}"/>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732CCECC-6CBC-492F-B909-080923FB557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a:extLst>
            <a:ext uri="{FF2B5EF4-FFF2-40B4-BE49-F238E27FC236}">
              <a16:creationId xmlns:a16="http://schemas.microsoft.com/office/drawing/2014/main" id="{15814A56-EC8B-4FF1-B528-749B56312396}"/>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a:extLst>
            <a:ext uri="{FF2B5EF4-FFF2-40B4-BE49-F238E27FC236}">
              <a16:creationId xmlns:a16="http://schemas.microsoft.com/office/drawing/2014/main" id="{AD803CDB-E727-4856-AC19-0A94CDED1C85}"/>
            </a:ext>
          </a:extLst>
        </xdr:cNvPr>
        <xdr:cNvSpPr txBox="1"/>
      </xdr:nvSpPr>
      <xdr:spPr>
        <a:xfrm>
          <a:off x="5723389" y="173234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41040CE7-4A3E-457B-BFC6-53FD608ECD0E}"/>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a:extLst>
            <a:ext uri="{FF2B5EF4-FFF2-40B4-BE49-F238E27FC236}">
              <a16:creationId xmlns:a16="http://schemas.microsoft.com/office/drawing/2014/main" id="{91B1DD9C-19FA-468D-8806-4ED2E914045E}"/>
            </a:ext>
          </a:extLst>
        </xdr:cNvPr>
        <xdr:cNvSpPr txBox="1"/>
      </xdr:nvSpPr>
      <xdr:spPr>
        <a:xfrm>
          <a:off x="5324703" y="16780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a:extLst>
            <a:ext uri="{FF2B5EF4-FFF2-40B4-BE49-F238E27FC236}">
              <a16:creationId xmlns:a16="http://schemas.microsoft.com/office/drawing/2014/main" id="{0645F6CD-C114-4B6E-899E-6C2C1E9E7050}"/>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a:extLst>
            <a:ext uri="{FF2B5EF4-FFF2-40B4-BE49-F238E27FC236}">
              <a16:creationId xmlns:a16="http://schemas.microsoft.com/office/drawing/2014/main" id="{FF9C50F2-A080-49E2-950B-5AD0AF9E0598}"/>
            </a:ext>
          </a:extLst>
        </xdr:cNvPr>
        <xdr:cNvSpPr txBox="1"/>
      </xdr:nvSpPr>
      <xdr:spPr>
        <a:xfrm>
          <a:off x="5324703" y="162376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6D0BD258-0582-498B-94ED-7585381FB782}"/>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3AA1B6A7-8797-4445-B558-39D172F50EC2}"/>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4423941-4426-49B5-BB0D-369DDCE2E53D}"/>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91498</xdr:rowOff>
    </xdr:from>
    <xdr:to>
      <xdr:col>54</xdr:col>
      <xdr:colOff>189865</xdr:colOff>
      <xdr:row>107</xdr:row>
      <xdr:rowOff>126309</xdr:rowOff>
    </xdr:to>
    <xdr:cxnSp macro="">
      <xdr:nvCxnSpPr>
        <xdr:cNvPr id="452" name="直線コネクタ 451">
          <a:extLst>
            <a:ext uri="{FF2B5EF4-FFF2-40B4-BE49-F238E27FC236}">
              <a16:creationId xmlns:a16="http://schemas.microsoft.com/office/drawing/2014/main" id="{81983CDC-1D95-480C-AB17-1614FC558747}"/>
            </a:ext>
          </a:extLst>
        </xdr:cNvPr>
        <xdr:cNvCxnSpPr/>
      </xdr:nvCxnSpPr>
      <xdr:spPr>
        <a:xfrm flipV="1">
          <a:off x="9429115" y="16280823"/>
          <a:ext cx="0" cy="116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130136</xdr:rowOff>
    </xdr:from>
    <xdr:ext cx="534377" cy="259045"/>
    <xdr:sp macro="" textlink="">
      <xdr:nvSpPr>
        <xdr:cNvPr id="453" name="【港湾・漁港】&#10;一人当たり有形固定資産（償却資産）額最小値テキスト">
          <a:extLst>
            <a:ext uri="{FF2B5EF4-FFF2-40B4-BE49-F238E27FC236}">
              <a16:creationId xmlns:a16="http://schemas.microsoft.com/office/drawing/2014/main" id="{74950219-463A-4AEB-84CE-DC46042CB747}"/>
            </a:ext>
          </a:extLst>
        </xdr:cNvPr>
        <xdr:cNvSpPr txBox="1"/>
      </xdr:nvSpPr>
      <xdr:spPr>
        <a:xfrm>
          <a:off x="9467850" y="1745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126309</xdr:rowOff>
    </xdr:from>
    <xdr:to>
      <xdr:col>55</xdr:col>
      <xdr:colOff>88900</xdr:colOff>
      <xdr:row>107</xdr:row>
      <xdr:rowOff>126309</xdr:rowOff>
    </xdr:to>
    <xdr:cxnSp macro="">
      <xdr:nvCxnSpPr>
        <xdr:cNvPr id="454" name="直線コネクタ 453">
          <a:extLst>
            <a:ext uri="{FF2B5EF4-FFF2-40B4-BE49-F238E27FC236}">
              <a16:creationId xmlns:a16="http://schemas.microsoft.com/office/drawing/2014/main" id="{92E7CBCC-EA14-480B-A634-D4C3A6CD80EF}"/>
            </a:ext>
          </a:extLst>
        </xdr:cNvPr>
        <xdr:cNvCxnSpPr/>
      </xdr:nvCxnSpPr>
      <xdr:spPr>
        <a:xfrm>
          <a:off x="9363075" y="174491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38175</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1034E3AC-492A-475E-90DE-316944D869E6}"/>
            </a:ext>
          </a:extLst>
        </xdr:cNvPr>
        <xdr:cNvSpPr txBox="1"/>
      </xdr:nvSpPr>
      <xdr:spPr>
        <a:xfrm>
          <a:off x="9467850" y="160687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91498</xdr:rowOff>
    </xdr:from>
    <xdr:to>
      <xdr:col>55</xdr:col>
      <xdr:colOff>88900</xdr:colOff>
      <xdr:row>100</xdr:row>
      <xdr:rowOff>91498</xdr:rowOff>
    </xdr:to>
    <xdr:cxnSp macro="">
      <xdr:nvCxnSpPr>
        <xdr:cNvPr id="456" name="直線コネクタ 455">
          <a:extLst>
            <a:ext uri="{FF2B5EF4-FFF2-40B4-BE49-F238E27FC236}">
              <a16:creationId xmlns:a16="http://schemas.microsoft.com/office/drawing/2014/main" id="{F0F6C864-0AB2-4A24-B0CF-521909B08860}"/>
            </a:ext>
          </a:extLst>
        </xdr:cNvPr>
        <xdr:cNvCxnSpPr/>
      </xdr:nvCxnSpPr>
      <xdr:spPr>
        <a:xfrm>
          <a:off x="9363075" y="1628082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68949</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7C4ADCCE-17DF-4D53-BB22-5395A52568CB}"/>
            </a:ext>
          </a:extLst>
        </xdr:cNvPr>
        <xdr:cNvSpPr txBox="1"/>
      </xdr:nvSpPr>
      <xdr:spPr>
        <a:xfrm>
          <a:off x="9467850" y="17067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46072</xdr:rowOff>
    </xdr:from>
    <xdr:to>
      <xdr:col>55</xdr:col>
      <xdr:colOff>50800</xdr:colOff>
      <xdr:row>106</xdr:row>
      <xdr:rowOff>147672</xdr:rowOff>
    </xdr:to>
    <xdr:sp macro="" textlink="">
      <xdr:nvSpPr>
        <xdr:cNvPr id="458" name="フローチャート: 判断 457">
          <a:extLst>
            <a:ext uri="{FF2B5EF4-FFF2-40B4-BE49-F238E27FC236}">
              <a16:creationId xmlns:a16="http://schemas.microsoft.com/office/drawing/2014/main" id="{085F6E53-4017-4B7B-A912-EE54C3715521}"/>
            </a:ext>
          </a:extLst>
        </xdr:cNvPr>
        <xdr:cNvSpPr/>
      </xdr:nvSpPr>
      <xdr:spPr>
        <a:xfrm>
          <a:off x="9401175" y="1721329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48520</xdr:rowOff>
    </xdr:from>
    <xdr:to>
      <xdr:col>50</xdr:col>
      <xdr:colOff>165100</xdr:colOff>
      <xdr:row>106</xdr:row>
      <xdr:rowOff>150120</xdr:rowOff>
    </xdr:to>
    <xdr:sp macro="" textlink="">
      <xdr:nvSpPr>
        <xdr:cNvPr id="459" name="フローチャート: 判断 458">
          <a:extLst>
            <a:ext uri="{FF2B5EF4-FFF2-40B4-BE49-F238E27FC236}">
              <a16:creationId xmlns:a16="http://schemas.microsoft.com/office/drawing/2014/main" id="{C76CB413-E157-4270-A518-128BA998E0EB}"/>
            </a:ext>
          </a:extLst>
        </xdr:cNvPr>
        <xdr:cNvSpPr/>
      </xdr:nvSpPr>
      <xdr:spPr>
        <a:xfrm>
          <a:off x="8639175" y="172093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65477</xdr:rowOff>
    </xdr:from>
    <xdr:to>
      <xdr:col>46</xdr:col>
      <xdr:colOff>38100</xdr:colOff>
      <xdr:row>106</xdr:row>
      <xdr:rowOff>167077</xdr:rowOff>
    </xdr:to>
    <xdr:sp macro="" textlink="">
      <xdr:nvSpPr>
        <xdr:cNvPr id="460" name="フローチャート: 判断 459">
          <a:extLst>
            <a:ext uri="{FF2B5EF4-FFF2-40B4-BE49-F238E27FC236}">
              <a16:creationId xmlns:a16="http://schemas.microsoft.com/office/drawing/2014/main" id="{1A87B3AE-1744-4B5F-8971-3EC7263D38B0}"/>
            </a:ext>
          </a:extLst>
        </xdr:cNvPr>
        <xdr:cNvSpPr/>
      </xdr:nvSpPr>
      <xdr:spPr>
        <a:xfrm>
          <a:off x="7839075" y="1723270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42453</xdr:rowOff>
    </xdr:from>
    <xdr:to>
      <xdr:col>41</xdr:col>
      <xdr:colOff>101600</xdr:colOff>
      <xdr:row>106</xdr:row>
      <xdr:rowOff>144053</xdr:rowOff>
    </xdr:to>
    <xdr:sp macro="" textlink="">
      <xdr:nvSpPr>
        <xdr:cNvPr id="461" name="フローチャート: 判断 460">
          <a:extLst>
            <a:ext uri="{FF2B5EF4-FFF2-40B4-BE49-F238E27FC236}">
              <a16:creationId xmlns:a16="http://schemas.microsoft.com/office/drawing/2014/main" id="{8808D523-525A-4E74-B44C-F6545114FB18}"/>
            </a:ext>
          </a:extLst>
        </xdr:cNvPr>
        <xdr:cNvSpPr/>
      </xdr:nvSpPr>
      <xdr:spPr>
        <a:xfrm>
          <a:off x="7029450" y="172096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45214</xdr:rowOff>
    </xdr:from>
    <xdr:to>
      <xdr:col>36</xdr:col>
      <xdr:colOff>165100</xdr:colOff>
      <xdr:row>106</xdr:row>
      <xdr:rowOff>146814</xdr:rowOff>
    </xdr:to>
    <xdr:sp macro="" textlink="">
      <xdr:nvSpPr>
        <xdr:cNvPr id="462" name="フローチャート: 判断 461">
          <a:extLst>
            <a:ext uri="{FF2B5EF4-FFF2-40B4-BE49-F238E27FC236}">
              <a16:creationId xmlns:a16="http://schemas.microsoft.com/office/drawing/2014/main" id="{5C59772B-DBB7-46FC-9017-3CA7CC5B569F}"/>
            </a:ext>
          </a:extLst>
        </xdr:cNvPr>
        <xdr:cNvSpPr/>
      </xdr:nvSpPr>
      <xdr:spPr>
        <a:xfrm>
          <a:off x="6238875" y="172124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A7F31F88-2725-4734-94A3-C816CF2653E0}"/>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DCC15060-F74C-4123-BBE1-C3492D5F9CB6}"/>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5778EA4C-3A9A-432E-A4E0-D8FF21468F5C}"/>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BE51932F-77A3-4F99-907C-791E9FEB2C67}"/>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96E20FA8-C8DD-4656-8165-654C106429C6}"/>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164694</xdr:rowOff>
    </xdr:from>
    <xdr:to>
      <xdr:col>55</xdr:col>
      <xdr:colOff>50800</xdr:colOff>
      <xdr:row>107</xdr:row>
      <xdr:rowOff>94844</xdr:rowOff>
    </xdr:to>
    <xdr:sp macro="" textlink="">
      <xdr:nvSpPr>
        <xdr:cNvPr id="468" name="楕円 467">
          <a:extLst>
            <a:ext uri="{FF2B5EF4-FFF2-40B4-BE49-F238E27FC236}">
              <a16:creationId xmlns:a16="http://schemas.microsoft.com/office/drawing/2014/main" id="{6F071802-5584-42C0-9C9F-5F3568F8D4D9}"/>
            </a:ext>
          </a:extLst>
        </xdr:cNvPr>
        <xdr:cNvSpPr/>
      </xdr:nvSpPr>
      <xdr:spPr>
        <a:xfrm>
          <a:off x="9401175" y="1732556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79621</xdr:rowOff>
    </xdr:from>
    <xdr:ext cx="599010" cy="259045"/>
    <xdr:sp macro="" textlink="">
      <xdr:nvSpPr>
        <xdr:cNvPr id="469" name="【港湾・漁港】&#10;一人当たり有形固定資産（償却資産）額該当値テキスト">
          <a:extLst>
            <a:ext uri="{FF2B5EF4-FFF2-40B4-BE49-F238E27FC236}">
              <a16:creationId xmlns:a16="http://schemas.microsoft.com/office/drawing/2014/main" id="{11C1DCBD-1F46-4E0D-B077-6878806BA893}"/>
            </a:ext>
          </a:extLst>
        </xdr:cNvPr>
        <xdr:cNvSpPr txBox="1"/>
      </xdr:nvSpPr>
      <xdr:spPr>
        <a:xfrm>
          <a:off x="9467850" y="1724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166154</xdr:rowOff>
    </xdr:from>
    <xdr:to>
      <xdr:col>50</xdr:col>
      <xdr:colOff>165100</xdr:colOff>
      <xdr:row>107</xdr:row>
      <xdr:rowOff>96304</xdr:rowOff>
    </xdr:to>
    <xdr:sp macro="" textlink="">
      <xdr:nvSpPr>
        <xdr:cNvPr id="470" name="楕円 469">
          <a:extLst>
            <a:ext uri="{FF2B5EF4-FFF2-40B4-BE49-F238E27FC236}">
              <a16:creationId xmlns:a16="http://schemas.microsoft.com/office/drawing/2014/main" id="{A4A5CCF3-518A-475A-B3CD-B582BB36FB8D}"/>
            </a:ext>
          </a:extLst>
        </xdr:cNvPr>
        <xdr:cNvSpPr/>
      </xdr:nvSpPr>
      <xdr:spPr>
        <a:xfrm>
          <a:off x="8639175" y="173270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44044</xdr:rowOff>
    </xdr:from>
    <xdr:to>
      <xdr:col>55</xdr:col>
      <xdr:colOff>0</xdr:colOff>
      <xdr:row>107</xdr:row>
      <xdr:rowOff>45504</xdr:rowOff>
    </xdr:to>
    <xdr:cxnSp macro="">
      <xdr:nvCxnSpPr>
        <xdr:cNvPr id="471" name="直線コネクタ 470">
          <a:extLst>
            <a:ext uri="{FF2B5EF4-FFF2-40B4-BE49-F238E27FC236}">
              <a16:creationId xmlns:a16="http://schemas.microsoft.com/office/drawing/2014/main" id="{10137EFE-FA46-4E09-9DCB-E6ACD10DFFC2}"/>
            </a:ext>
          </a:extLst>
        </xdr:cNvPr>
        <xdr:cNvCxnSpPr/>
      </xdr:nvCxnSpPr>
      <xdr:spPr>
        <a:xfrm flipV="1">
          <a:off x="8686800" y="17373194"/>
          <a:ext cx="74295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167627</xdr:rowOff>
    </xdr:from>
    <xdr:to>
      <xdr:col>46</xdr:col>
      <xdr:colOff>38100</xdr:colOff>
      <xdr:row>107</xdr:row>
      <xdr:rowOff>97777</xdr:rowOff>
    </xdr:to>
    <xdr:sp macro="" textlink="">
      <xdr:nvSpPr>
        <xdr:cNvPr id="472" name="楕円 471">
          <a:extLst>
            <a:ext uri="{FF2B5EF4-FFF2-40B4-BE49-F238E27FC236}">
              <a16:creationId xmlns:a16="http://schemas.microsoft.com/office/drawing/2014/main" id="{EAAE9E78-1B4A-4533-B964-6CEEB477085A}"/>
            </a:ext>
          </a:extLst>
        </xdr:cNvPr>
        <xdr:cNvSpPr/>
      </xdr:nvSpPr>
      <xdr:spPr>
        <a:xfrm>
          <a:off x="7839075" y="173285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45504</xdr:rowOff>
    </xdr:from>
    <xdr:to>
      <xdr:col>50</xdr:col>
      <xdr:colOff>114300</xdr:colOff>
      <xdr:row>107</xdr:row>
      <xdr:rowOff>46977</xdr:rowOff>
    </xdr:to>
    <xdr:cxnSp macro="">
      <xdr:nvCxnSpPr>
        <xdr:cNvPr id="473" name="直線コネクタ 472">
          <a:extLst>
            <a:ext uri="{FF2B5EF4-FFF2-40B4-BE49-F238E27FC236}">
              <a16:creationId xmlns:a16="http://schemas.microsoft.com/office/drawing/2014/main" id="{73A1416C-D68C-4654-90A3-67011BBA436E}"/>
            </a:ext>
          </a:extLst>
        </xdr:cNvPr>
        <xdr:cNvCxnSpPr/>
      </xdr:nvCxnSpPr>
      <xdr:spPr>
        <a:xfrm flipV="1">
          <a:off x="7886700" y="17374654"/>
          <a:ext cx="8001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168749</xdr:rowOff>
    </xdr:from>
    <xdr:to>
      <xdr:col>41</xdr:col>
      <xdr:colOff>101600</xdr:colOff>
      <xdr:row>107</xdr:row>
      <xdr:rowOff>98899</xdr:rowOff>
    </xdr:to>
    <xdr:sp macro="" textlink="">
      <xdr:nvSpPr>
        <xdr:cNvPr id="474" name="楕円 473">
          <a:extLst>
            <a:ext uri="{FF2B5EF4-FFF2-40B4-BE49-F238E27FC236}">
              <a16:creationId xmlns:a16="http://schemas.microsoft.com/office/drawing/2014/main" id="{42D7ED3F-D278-457F-9701-E20BF18417B6}"/>
            </a:ext>
          </a:extLst>
        </xdr:cNvPr>
        <xdr:cNvSpPr/>
      </xdr:nvSpPr>
      <xdr:spPr>
        <a:xfrm>
          <a:off x="7029450" y="173232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46977</xdr:rowOff>
    </xdr:from>
    <xdr:to>
      <xdr:col>45</xdr:col>
      <xdr:colOff>177800</xdr:colOff>
      <xdr:row>107</xdr:row>
      <xdr:rowOff>48099</xdr:rowOff>
    </xdr:to>
    <xdr:cxnSp macro="">
      <xdr:nvCxnSpPr>
        <xdr:cNvPr id="475" name="直線コネクタ 474">
          <a:extLst>
            <a:ext uri="{FF2B5EF4-FFF2-40B4-BE49-F238E27FC236}">
              <a16:creationId xmlns:a16="http://schemas.microsoft.com/office/drawing/2014/main" id="{6340DF6C-E925-49F4-BE4E-F2FD7338D21C}"/>
            </a:ext>
          </a:extLst>
        </xdr:cNvPr>
        <xdr:cNvCxnSpPr/>
      </xdr:nvCxnSpPr>
      <xdr:spPr>
        <a:xfrm flipV="1">
          <a:off x="7077075" y="1737612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169844</xdr:rowOff>
    </xdr:from>
    <xdr:to>
      <xdr:col>36</xdr:col>
      <xdr:colOff>165100</xdr:colOff>
      <xdr:row>107</xdr:row>
      <xdr:rowOff>99994</xdr:rowOff>
    </xdr:to>
    <xdr:sp macro="" textlink="">
      <xdr:nvSpPr>
        <xdr:cNvPr id="476" name="楕円 475">
          <a:extLst>
            <a:ext uri="{FF2B5EF4-FFF2-40B4-BE49-F238E27FC236}">
              <a16:creationId xmlns:a16="http://schemas.microsoft.com/office/drawing/2014/main" id="{A143E02D-CD59-4048-9023-A381D5D6A582}"/>
            </a:ext>
          </a:extLst>
        </xdr:cNvPr>
        <xdr:cNvSpPr/>
      </xdr:nvSpPr>
      <xdr:spPr>
        <a:xfrm>
          <a:off x="6238875" y="173243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48099</xdr:rowOff>
    </xdr:from>
    <xdr:to>
      <xdr:col>41</xdr:col>
      <xdr:colOff>50800</xdr:colOff>
      <xdr:row>107</xdr:row>
      <xdr:rowOff>49194</xdr:rowOff>
    </xdr:to>
    <xdr:cxnSp macro="">
      <xdr:nvCxnSpPr>
        <xdr:cNvPr id="477" name="直線コネクタ 476">
          <a:extLst>
            <a:ext uri="{FF2B5EF4-FFF2-40B4-BE49-F238E27FC236}">
              <a16:creationId xmlns:a16="http://schemas.microsoft.com/office/drawing/2014/main" id="{57B548CD-4AAD-496C-A88B-347F7E45B35B}"/>
            </a:ext>
          </a:extLst>
        </xdr:cNvPr>
        <xdr:cNvCxnSpPr/>
      </xdr:nvCxnSpPr>
      <xdr:spPr>
        <a:xfrm flipV="1">
          <a:off x="6286500" y="17370899"/>
          <a:ext cx="790575" cy="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166647</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53296DC3-502F-4026-A7D5-0E3B72FAED9D}"/>
            </a:ext>
          </a:extLst>
        </xdr:cNvPr>
        <xdr:cNvSpPr txBox="1"/>
      </xdr:nvSpPr>
      <xdr:spPr>
        <a:xfrm>
          <a:off x="8399995" y="1700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12154</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87DEE56C-A0BE-4936-A86B-57E07CB8A3E0}"/>
            </a:ext>
          </a:extLst>
        </xdr:cNvPr>
        <xdr:cNvSpPr txBox="1"/>
      </xdr:nvSpPr>
      <xdr:spPr>
        <a:xfrm>
          <a:off x="7609420" y="1701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160580</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E8EDEBB1-92A3-4661-9C55-620EFD95E7E6}"/>
            </a:ext>
          </a:extLst>
        </xdr:cNvPr>
        <xdr:cNvSpPr txBox="1"/>
      </xdr:nvSpPr>
      <xdr:spPr>
        <a:xfrm>
          <a:off x="6818845" y="1700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163341</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FD267B38-1286-40D7-A3BD-B7DB84D7740E}"/>
            </a:ext>
          </a:extLst>
        </xdr:cNvPr>
        <xdr:cNvSpPr txBox="1"/>
      </xdr:nvSpPr>
      <xdr:spPr>
        <a:xfrm>
          <a:off x="6009220" y="1700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87431</xdr:rowOff>
    </xdr:from>
    <xdr:ext cx="599010" cy="259045"/>
    <xdr:sp macro="" textlink="">
      <xdr:nvSpPr>
        <xdr:cNvPr id="482" name="n_1mainValue【港湾・漁港】&#10;一人当たり有形固定資産（償却資産）額">
          <a:extLst>
            <a:ext uri="{FF2B5EF4-FFF2-40B4-BE49-F238E27FC236}">
              <a16:creationId xmlns:a16="http://schemas.microsoft.com/office/drawing/2014/main" id="{8F29A584-F77E-47D4-B419-50FA75BEA47E}"/>
            </a:ext>
          </a:extLst>
        </xdr:cNvPr>
        <xdr:cNvSpPr txBox="1"/>
      </xdr:nvSpPr>
      <xdr:spPr>
        <a:xfrm>
          <a:off x="8399995" y="1741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88904</xdr:rowOff>
    </xdr:from>
    <xdr:ext cx="599010" cy="259045"/>
    <xdr:sp macro="" textlink="">
      <xdr:nvSpPr>
        <xdr:cNvPr id="483" name="n_2mainValue【港湾・漁港】&#10;一人当たり有形固定資産（償却資産）額">
          <a:extLst>
            <a:ext uri="{FF2B5EF4-FFF2-40B4-BE49-F238E27FC236}">
              <a16:creationId xmlns:a16="http://schemas.microsoft.com/office/drawing/2014/main" id="{C465F54D-F399-44FC-976C-DEEAA4E4AEE8}"/>
            </a:ext>
          </a:extLst>
        </xdr:cNvPr>
        <xdr:cNvSpPr txBox="1"/>
      </xdr:nvSpPr>
      <xdr:spPr>
        <a:xfrm>
          <a:off x="7609420" y="1741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90026</xdr:rowOff>
    </xdr:from>
    <xdr:ext cx="599010" cy="259045"/>
    <xdr:sp macro="" textlink="">
      <xdr:nvSpPr>
        <xdr:cNvPr id="484" name="n_3mainValue【港湾・漁港】&#10;一人当たり有形固定資産（償却資産）額">
          <a:extLst>
            <a:ext uri="{FF2B5EF4-FFF2-40B4-BE49-F238E27FC236}">
              <a16:creationId xmlns:a16="http://schemas.microsoft.com/office/drawing/2014/main" id="{118E82B7-9020-4EBC-AFF2-C2BC9DB887E7}"/>
            </a:ext>
          </a:extLst>
        </xdr:cNvPr>
        <xdr:cNvSpPr txBox="1"/>
      </xdr:nvSpPr>
      <xdr:spPr>
        <a:xfrm>
          <a:off x="6818845" y="1741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91121</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id="{53F05334-B96C-4488-879E-ADAC2C8A242B}"/>
            </a:ext>
          </a:extLst>
        </xdr:cNvPr>
        <xdr:cNvSpPr txBox="1"/>
      </xdr:nvSpPr>
      <xdr:spPr>
        <a:xfrm>
          <a:off x="6009220" y="1741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EC6A19CE-B1DB-48BC-BFF6-B02D2BF7436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E88D558F-CB9C-4D2D-994B-A8B156BB22A1}"/>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EC39D1F5-BBD1-46F8-A25C-48BF076C718B}"/>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FC9AA7E7-9C8B-4271-BC1E-C4FD96E1D58D}"/>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9D6D6D4C-3B95-4B39-BD4D-2551FB8069B7}"/>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3050CD9F-8066-4C65-84F2-EFCA34C78C0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421A3236-4EA2-4B8E-A3AA-8CEEC9A53F08}"/>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2EFDFCAC-C5F1-4009-AF88-6F1E6DDAC0B5}"/>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C702E0D-7CF9-4F28-BB0E-978F62A55BCB}"/>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B785BC07-8A5B-4AED-8D21-C8ACA04F910C}"/>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F99579B8-A0B6-4474-92B4-6DC5B98CB064}"/>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44F1FEE4-523C-4CEB-878E-C44026B8F327}"/>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8" name="テキスト ボックス 497">
          <a:extLst>
            <a:ext uri="{FF2B5EF4-FFF2-40B4-BE49-F238E27FC236}">
              <a16:creationId xmlns:a16="http://schemas.microsoft.com/office/drawing/2014/main" id="{5BDCB0EC-B55E-4CC7-BD13-C32C1F171927}"/>
            </a:ext>
          </a:extLst>
        </xdr:cNvPr>
        <xdr:cNvSpPr txBox="1"/>
      </xdr:nvSpPr>
      <xdr:spPr>
        <a:xfrm>
          <a:off x="107945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5ED2FA99-F176-4366-B49B-18D74842E2D8}"/>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55BE3E36-3546-4711-B193-6FDE65DE484B}"/>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2D6015E4-4B86-488A-B1B1-15FACE16C026}"/>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47762608-3092-4ACD-AB5F-070CEA681126}"/>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5EB4AF8A-3DDD-4E47-B691-2E3DE6FB47E3}"/>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57D594A3-A613-4AA1-854B-EE48B8B110A0}"/>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CD6F9CBA-FA3D-4A37-B2BE-A74B0C4E8B5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6" name="テキスト ボックス 505">
          <a:extLst>
            <a:ext uri="{FF2B5EF4-FFF2-40B4-BE49-F238E27FC236}">
              <a16:creationId xmlns:a16="http://schemas.microsoft.com/office/drawing/2014/main" id="{3C915F15-CC3C-499D-A07E-02644F30A258}"/>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398322FD-0EA9-4C92-968E-7BFD61CF23F4}"/>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508" name="直線コネクタ 507">
          <a:extLst>
            <a:ext uri="{FF2B5EF4-FFF2-40B4-BE49-F238E27FC236}">
              <a16:creationId xmlns:a16="http://schemas.microsoft.com/office/drawing/2014/main" id="{66D39889-C061-423B-A924-8115E331B13E}"/>
            </a:ext>
          </a:extLst>
        </xdr:cNvPr>
        <xdr:cNvCxnSpPr/>
      </xdr:nvCxnSpPr>
      <xdr:spPr>
        <a:xfrm flipV="1">
          <a:off x="14696439" y="5350256"/>
          <a:ext cx="0" cy="1176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0A61389E-817D-4058-B2A9-89AF0C23E677}"/>
            </a:ext>
          </a:extLst>
        </xdr:cNvPr>
        <xdr:cNvSpPr txBox="1"/>
      </xdr:nvSpPr>
      <xdr:spPr>
        <a:xfrm>
          <a:off x="14735175" y="6524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510" name="直線コネクタ 509">
          <a:extLst>
            <a:ext uri="{FF2B5EF4-FFF2-40B4-BE49-F238E27FC236}">
              <a16:creationId xmlns:a16="http://schemas.microsoft.com/office/drawing/2014/main" id="{AFC2686C-ADE3-45CC-9ECE-F750A7CEF501}"/>
            </a:ext>
          </a:extLst>
        </xdr:cNvPr>
        <xdr:cNvCxnSpPr/>
      </xdr:nvCxnSpPr>
      <xdr:spPr>
        <a:xfrm>
          <a:off x="14611350" y="65266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D02489B2-890F-4845-8B73-5CD0AC9769FA}"/>
            </a:ext>
          </a:extLst>
        </xdr:cNvPr>
        <xdr:cNvSpPr txBox="1"/>
      </xdr:nvSpPr>
      <xdr:spPr>
        <a:xfrm>
          <a:off x="14735175" y="5144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512" name="直線コネクタ 511">
          <a:extLst>
            <a:ext uri="{FF2B5EF4-FFF2-40B4-BE49-F238E27FC236}">
              <a16:creationId xmlns:a16="http://schemas.microsoft.com/office/drawing/2014/main" id="{2AF01A0F-6E40-4651-BCA6-87239335CBBD}"/>
            </a:ext>
          </a:extLst>
        </xdr:cNvPr>
        <xdr:cNvCxnSpPr/>
      </xdr:nvCxnSpPr>
      <xdr:spPr>
        <a:xfrm>
          <a:off x="14611350" y="53502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95267</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4D2EAA09-9D4B-49A5-B63F-E1E6A6A5BC3D}"/>
            </a:ext>
          </a:extLst>
        </xdr:cNvPr>
        <xdr:cNvSpPr txBox="1"/>
      </xdr:nvSpPr>
      <xdr:spPr>
        <a:xfrm>
          <a:off x="14735175" y="5762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514" name="フローチャート: 判断 513">
          <a:extLst>
            <a:ext uri="{FF2B5EF4-FFF2-40B4-BE49-F238E27FC236}">
              <a16:creationId xmlns:a16="http://schemas.microsoft.com/office/drawing/2014/main" id="{D7DCFBF4-AFD7-4593-A0B8-72B0E56AD781}"/>
            </a:ext>
          </a:extLst>
        </xdr:cNvPr>
        <xdr:cNvSpPr/>
      </xdr:nvSpPr>
      <xdr:spPr>
        <a:xfrm>
          <a:off x="14649450" y="57842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515" name="フローチャート: 判断 514">
          <a:extLst>
            <a:ext uri="{FF2B5EF4-FFF2-40B4-BE49-F238E27FC236}">
              <a16:creationId xmlns:a16="http://schemas.microsoft.com/office/drawing/2014/main" id="{4A4C8947-31E0-44F6-B817-C6C948ACE199}"/>
            </a:ext>
          </a:extLst>
        </xdr:cNvPr>
        <xdr:cNvSpPr/>
      </xdr:nvSpPr>
      <xdr:spPr>
        <a:xfrm>
          <a:off x="13887450" y="57325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516" name="フローチャート: 判断 515">
          <a:extLst>
            <a:ext uri="{FF2B5EF4-FFF2-40B4-BE49-F238E27FC236}">
              <a16:creationId xmlns:a16="http://schemas.microsoft.com/office/drawing/2014/main" id="{266A3623-3EDA-4D8C-8FFD-CB6F163CAEBB}"/>
            </a:ext>
          </a:extLst>
        </xdr:cNvPr>
        <xdr:cNvSpPr/>
      </xdr:nvSpPr>
      <xdr:spPr>
        <a:xfrm>
          <a:off x="13096875" y="57553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517" name="フローチャート: 判断 516">
          <a:extLst>
            <a:ext uri="{FF2B5EF4-FFF2-40B4-BE49-F238E27FC236}">
              <a16:creationId xmlns:a16="http://schemas.microsoft.com/office/drawing/2014/main" id="{7240F6EC-536C-406F-980E-AE3DCB48FBBF}"/>
            </a:ext>
          </a:extLst>
        </xdr:cNvPr>
        <xdr:cNvSpPr/>
      </xdr:nvSpPr>
      <xdr:spPr>
        <a:xfrm>
          <a:off x="12296775" y="57224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518" name="フローチャート: 判断 517">
          <a:extLst>
            <a:ext uri="{FF2B5EF4-FFF2-40B4-BE49-F238E27FC236}">
              <a16:creationId xmlns:a16="http://schemas.microsoft.com/office/drawing/2014/main" id="{56270B69-B81B-4024-8089-3ABA85880700}"/>
            </a:ext>
          </a:extLst>
        </xdr:cNvPr>
        <xdr:cNvSpPr/>
      </xdr:nvSpPr>
      <xdr:spPr>
        <a:xfrm>
          <a:off x="11487150" y="57142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70FE5C0B-AA3C-4176-AEFD-9021477A3F22}"/>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20C8B303-9EFD-4E8C-AAB3-6F2DE29F3B3C}"/>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18493478-476D-4C3F-9010-C18B0679C3F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C5DA8458-D711-4CD2-B12B-B32416823AB8}"/>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2ABEE74-BD74-40B1-A073-B66A46E7873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164846</xdr:rowOff>
    </xdr:from>
    <xdr:to>
      <xdr:col>85</xdr:col>
      <xdr:colOff>177800</xdr:colOff>
      <xdr:row>35</xdr:row>
      <xdr:rowOff>94996</xdr:rowOff>
    </xdr:to>
    <xdr:sp macro="" textlink="">
      <xdr:nvSpPr>
        <xdr:cNvPr id="524" name="楕円 523">
          <a:extLst>
            <a:ext uri="{FF2B5EF4-FFF2-40B4-BE49-F238E27FC236}">
              <a16:creationId xmlns:a16="http://schemas.microsoft.com/office/drawing/2014/main" id="{5D3704B8-6EB0-4C5F-B6ED-5574E49F97DD}"/>
            </a:ext>
          </a:extLst>
        </xdr:cNvPr>
        <xdr:cNvSpPr/>
      </xdr:nvSpPr>
      <xdr:spPr>
        <a:xfrm>
          <a:off x="14649450" y="56671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16273</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35C6DAD1-CB7F-4D40-A1A8-C8FF930389E6}"/>
            </a:ext>
          </a:extLst>
        </xdr:cNvPr>
        <xdr:cNvSpPr txBox="1"/>
      </xdr:nvSpPr>
      <xdr:spPr>
        <a:xfrm>
          <a:off x="14735175" y="552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71120</xdr:rowOff>
    </xdr:from>
    <xdr:to>
      <xdr:col>81</xdr:col>
      <xdr:colOff>101600</xdr:colOff>
      <xdr:row>35</xdr:row>
      <xdr:rowOff>1270</xdr:rowOff>
    </xdr:to>
    <xdr:sp macro="" textlink="">
      <xdr:nvSpPr>
        <xdr:cNvPr id="526" name="楕円 525">
          <a:extLst>
            <a:ext uri="{FF2B5EF4-FFF2-40B4-BE49-F238E27FC236}">
              <a16:creationId xmlns:a16="http://schemas.microsoft.com/office/drawing/2014/main" id="{792E4A9C-042F-4EED-986D-52C05091B5A3}"/>
            </a:ext>
          </a:extLst>
        </xdr:cNvPr>
        <xdr:cNvSpPr/>
      </xdr:nvSpPr>
      <xdr:spPr>
        <a:xfrm>
          <a:off x="13887450" y="55733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121920</xdr:rowOff>
    </xdr:from>
    <xdr:to>
      <xdr:col>85</xdr:col>
      <xdr:colOff>127000</xdr:colOff>
      <xdr:row>35</xdr:row>
      <xdr:rowOff>44196</xdr:rowOff>
    </xdr:to>
    <xdr:cxnSp macro="">
      <xdr:nvCxnSpPr>
        <xdr:cNvPr id="527" name="直線コネクタ 526">
          <a:extLst>
            <a:ext uri="{FF2B5EF4-FFF2-40B4-BE49-F238E27FC236}">
              <a16:creationId xmlns:a16="http://schemas.microsoft.com/office/drawing/2014/main" id="{1C55BCF9-92C4-46FE-BFB5-FC035E892E92}"/>
            </a:ext>
          </a:extLst>
        </xdr:cNvPr>
        <xdr:cNvCxnSpPr/>
      </xdr:nvCxnSpPr>
      <xdr:spPr>
        <a:xfrm>
          <a:off x="13935075" y="5630545"/>
          <a:ext cx="762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68834</xdr:rowOff>
    </xdr:from>
    <xdr:to>
      <xdr:col>76</xdr:col>
      <xdr:colOff>165100</xdr:colOff>
      <xdr:row>34</xdr:row>
      <xdr:rowOff>170434</xdr:rowOff>
    </xdr:to>
    <xdr:sp macro="" textlink="">
      <xdr:nvSpPr>
        <xdr:cNvPr id="528" name="楕円 527">
          <a:extLst>
            <a:ext uri="{FF2B5EF4-FFF2-40B4-BE49-F238E27FC236}">
              <a16:creationId xmlns:a16="http://schemas.microsoft.com/office/drawing/2014/main" id="{EBEF7C7E-0279-47AC-81F5-C8EFA5A29D06}"/>
            </a:ext>
          </a:extLst>
        </xdr:cNvPr>
        <xdr:cNvSpPr/>
      </xdr:nvSpPr>
      <xdr:spPr>
        <a:xfrm>
          <a:off x="13096875" y="55711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119634</xdr:rowOff>
    </xdr:from>
    <xdr:to>
      <xdr:col>81</xdr:col>
      <xdr:colOff>50800</xdr:colOff>
      <xdr:row>34</xdr:row>
      <xdr:rowOff>121920</xdr:rowOff>
    </xdr:to>
    <xdr:cxnSp macro="">
      <xdr:nvCxnSpPr>
        <xdr:cNvPr id="529" name="直線コネクタ 528">
          <a:extLst>
            <a:ext uri="{FF2B5EF4-FFF2-40B4-BE49-F238E27FC236}">
              <a16:creationId xmlns:a16="http://schemas.microsoft.com/office/drawing/2014/main" id="{622933A9-E7F0-4487-B305-15326F1AA3CD}"/>
            </a:ext>
          </a:extLst>
        </xdr:cNvPr>
        <xdr:cNvCxnSpPr/>
      </xdr:nvCxnSpPr>
      <xdr:spPr>
        <a:xfrm>
          <a:off x="13144500" y="5628259"/>
          <a:ext cx="7905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153416</xdr:rowOff>
    </xdr:from>
    <xdr:to>
      <xdr:col>72</xdr:col>
      <xdr:colOff>38100</xdr:colOff>
      <xdr:row>34</xdr:row>
      <xdr:rowOff>83566</xdr:rowOff>
    </xdr:to>
    <xdr:sp macro="" textlink="">
      <xdr:nvSpPr>
        <xdr:cNvPr id="530" name="楕円 529">
          <a:extLst>
            <a:ext uri="{FF2B5EF4-FFF2-40B4-BE49-F238E27FC236}">
              <a16:creationId xmlns:a16="http://schemas.microsoft.com/office/drawing/2014/main" id="{A8A8CF42-B83A-4449-927D-0BC6A7E887A8}"/>
            </a:ext>
          </a:extLst>
        </xdr:cNvPr>
        <xdr:cNvSpPr/>
      </xdr:nvSpPr>
      <xdr:spPr>
        <a:xfrm>
          <a:off x="12296775" y="54969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32766</xdr:rowOff>
    </xdr:from>
    <xdr:to>
      <xdr:col>76</xdr:col>
      <xdr:colOff>114300</xdr:colOff>
      <xdr:row>34</xdr:row>
      <xdr:rowOff>119634</xdr:rowOff>
    </xdr:to>
    <xdr:cxnSp macro="">
      <xdr:nvCxnSpPr>
        <xdr:cNvPr id="531" name="直線コネクタ 530">
          <a:extLst>
            <a:ext uri="{FF2B5EF4-FFF2-40B4-BE49-F238E27FC236}">
              <a16:creationId xmlns:a16="http://schemas.microsoft.com/office/drawing/2014/main" id="{DE3D5838-DCF8-4224-A936-D96CD07E99AE}"/>
            </a:ext>
          </a:extLst>
        </xdr:cNvPr>
        <xdr:cNvCxnSpPr/>
      </xdr:nvCxnSpPr>
      <xdr:spPr>
        <a:xfrm>
          <a:off x="12344400" y="5535041"/>
          <a:ext cx="800100" cy="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144272</xdr:rowOff>
    </xdr:from>
    <xdr:to>
      <xdr:col>67</xdr:col>
      <xdr:colOff>101600</xdr:colOff>
      <xdr:row>33</xdr:row>
      <xdr:rowOff>74422</xdr:rowOff>
    </xdr:to>
    <xdr:sp macro="" textlink="">
      <xdr:nvSpPr>
        <xdr:cNvPr id="532" name="楕円 531">
          <a:extLst>
            <a:ext uri="{FF2B5EF4-FFF2-40B4-BE49-F238E27FC236}">
              <a16:creationId xmlns:a16="http://schemas.microsoft.com/office/drawing/2014/main" id="{2B6ACB77-0D99-4893-88E8-F2C711019158}"/>
            </a:ext>
          </a:extLst>
        </xdr:cNvPr>
        <xdr:cNvSpPr/>
      </xdr:nvSpPr>
      <xdr:spPr>
        <a:xfrm>
          <a:off x="11487150" y="53226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23622</xdr:rowOff>
    </xdr:from>
    <xdr:to>
      <xdr:col>71</xdr:col>
      <xdr:colOff>177800</xdr:colOff>
      <xdr:row>34</xdr:row>
      <xdr:rowOff>32766</xdr:rowOff>
    </xdr:to>
    <xdr:cxnSp macro="">
      <xdr:nvCxnSpPr>
        <xdr:cNvPr id="533" name="直線コネクタ 532">
          <a:extLst>
            <a:ext uri="{FF2B5EF4-FFF2-40B4-BE49-F238E27FC236}">
              <a16:creationId xmlns:a16="http://schemas.microsoft.com/office/drawing/2014/main" id="{34A3BFEE-C942-4166-9D77-1D35BDCCF35E}"/>
            </a:ext>
          </a:extLst>
        </xdr:cNvPr>
        <xdr:cNvCxnSpPr/>
      </xdr:nvCxnSpPr>
      <xdr:spPr>
        <a:xfrm>
          <a:off x="11534775" y="5370322"/>
          <a:ext cx="809625" cy="16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154703</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BED598DE-AEC2-4E64-9EFB-29470903C147}"/>
            </a:ext>
          </a:extLst>
        </xdr:cNvPr>
        <xdr:cNvSpPr txBox="1"/>
      </xdr:nvSpPr>
      <xdr:spPr>
        <a:xfrm>
          <a:off x="13745219" y="5822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6113</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94183E48-1F0D-4C3E-B172-A86A859E88F0}"/>
            </a:ext>
          </a:extLst>
        </xdr:cNvPr>
        <xdr:cNvSpPr txBox="1"/>
      </xdr:nvSpPr>
      <xdr:spPr>
        <a:xfrm>
          <a:off x="12964169" y="583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147845</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36B4C3F3-9FA3-477F-B4EC-D2C858ED7397}"/>
            </a:ext>
          </a:extLst>
        </xdr:cNvPr>
        <xdr:cNvSpPr txBox="1"/>
      </xdr:nvSpPr>
      <xdr:spPr>
        <a:xfrm>
          <a:off x="12164069" y="581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136415</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01C33DA1-305D-48B6-96E9-C3DBB3FBA956}"/>
            </a:ext>
          </a:extLst>
        </xdr:cNvPr>
        <xdr:cNvSpPr txBox="1"/>
      </xdr:nvSpPr>
      <xdr:spPr>
        <a:xfrm>
          <a:off x="11354444" y="580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17797</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BAC451E2-B92A-4CBE-9385-7CA74825C57B}"/>
            </a:ext>
          </a:extLst>
        </xdr:cNvPr>
        <xdr:cNvSpPr txBox="1"/>
      </xdr:nvSpPr>
      <xdr:spPr>
        <a:xfrm>
          <a:off x="13745219" y="53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15511</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31C64301-766B-407D-866A-4282C0DAF044}"/>
            </a:ext>
          </a:extLst>
        </xdr:cNvPr>
        <xdr:cNvSpPr txBox="1"/>
      </xdr:nvSpPr>
      <xdr:spPr>
        <a:xfrm>
          <a:off x="12964169" y="5355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100093</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169AAD1F-BBC3-4F0F-877D-C61231C07D37}"/>
            </a:ext>
          </a:extLst>
        </xdr:cNvPr>
        <xdr:cNvSpPr txBox="1"/>
      </xdr:nvSpPr>
      <xdr:spPr>
        <a:xfrm>
          <a:off x="12164069" y="5284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90949</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AEE43A31-4F83-496C-B4C1-6BCF17854FF1}"/>
            </a:ext>
          </a:extLst>
        </xdr:cNvPr>
        <xdr:cNvSpPr txBox="1"/>
      </xdr:nvSpPr>
      <xdr:spPr>
        <a:xfrm>
          <a:off x="11354444" y="510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BDF7CEFA-7771-42E9-A14D-D0A940A9D63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1AB78924-7AC2-4955-83EA-D54ABB339026}"/>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7C4CEFA0-3B88-4797-A9FA-BB2E3EFE54E4}"/>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49901280-661F-4916-8675-37F87315939E}"/>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70B1BBAE-15D6-44FA-B711-0C99A27B8AA9}"/>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F2C3AB59-7E92-4016-9CBB-B5846CF34E9E}"/>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19BB6E2D-D279-4C74-8F08-5B95D35AD37F}"/>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59DD3AA6-0038-46D6-BE01-63A2AB25BD94}"/>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64BBDAD7-8839-46F3-AAC6-673B5EF171E5}"/>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A6B2B9D6-0CA6-48BA-B822-A6BF234A13C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a:extLst>
            <a:ext uri="{FF2B5EF4-FFF2-40B4-BE49-F238E27FC236}">
              <a16:creationId xmlns:a16="http://schemas.microsoft.com/office/drawing/2014/main" id="{3AA40BA9-7FB7-4FE4-8217-E909C5549CB7}"/>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3" name="テキスト ボックス 552">
          <a:extLst>
            <a:ext uri="{FF2B5EF4-FFF2-40B4-BE49-F238E27FC236}">
              <a16:creationId xmlns:a16="http://schemas.microsoft.com/office/drawing/2014/main" id="{D56389F7-1E24-4359-B22E-30949A0666D9}"/>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a:extLst>
            <a:ext uri="{FF2B5EF4-FFF2-40B4-BE49-F238E27FC236}">
              <a16:creationId xmlns:a16="http://schemas.microsoft.com/office/drawing/2014/main" id="{964FBB0C-140C-413E-8448-92BD9355A0A2}"/>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5" name="テキスト ボックス 554">
          <a:extLst>
            <a:ext uri="{FF2B5EF4-FFF2-40B4-BE49-F238E27FC236}">
              <a16:creationId xmlns:a16="http://schemas.microsoft.com/office/drawing/2014/main" id="{39C4C16C-F216-47C4-B0D4-B7A2A2CA1625}"/>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a:extLst>
            <a:ext uri="{FF2B5EF4-FFF2-40B4-BE49-F238E27FC236}">
              <a16:creationId xmlns:a16="http://schemas.microsoft.com/office/drawing/2014/main" id="{CB2726A1-C9A8-4C01-B3BE-8A739F31860D}"/>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7" name="テキスト ボックス 556">
          <a:extLst>
            <a:ext uri="{FF2B5EF4-FFF2-40B4-BE49-F238E27FC236}">
              <a16:creationId xmlns:a16="http://schemas.microsoft.com/office/drawing/2014/main" id="{AB410390-0748-4BAA-90EE-2616194DA34F}"/>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a:extLst>
            <a:ext uri="{FF2B5EF4-FFF2-40B4-BE49-F238E27FC236}">
              <a16:creationId xmlns:a16="http://schemas.microsoft.com/office/drawing/2014/main" id="{7F353E77-FF63-4131-A2A3-E0101BAA8DE1}"/>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9" name="テキスト ボックス 558">
          <a:extLst>
            <a:ext uri="{FF2B5EF4-FFF2-40B4-BE49-F238E27FC236}">
              <a16:creationId xmlns:a16="http://schemas.microsoft.com/office/drawing/2014/main" id="{20F69ABE-69E7-4635-8391-FF98CF305CB0}"/>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a:extLst>
            <a:ext uri="{FF2B5EF4-FFF2-40B4-BE49-F238E27FC236}">
              <a16:creationId xmlns:a16="http://schemas.microsoft.com/office/drawing/2014/main" id="{344E7334-1BAC-41A0-9CAD-DF3A35023F16}"/>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1" name="テキスト ボックス 560">
          <a:extLst>
            <a:ext uri="{FF2B5EF4-FFF2-40B4-BE49-F238E27FC236}">
              <a16:creationId xmlns:a16="http://schemas.microsoft.com/office/drawing/2014/main" id="{7D67EF1C-9E95-4FF3-BC64-24F2480BCF35}"/>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a:extLst>
            <a:ext uri="{FF2B5EF4-FFF2-40B4-BE49-F238E27FC236}">
              <a16:creationId xmlns:a16="http://schemas.microsoft.com/office/drawing/2014/main" id="{5C118B48-C2B9-47C6-A60F-A624EF48AAEC}"/>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3" name="テキスト ボックス 562">
          <a:extLst>
            <a:ext uri="{FF2B5EF4-FFF2-40B4-BE49-F238E27FC236}">
              <a16:creationId xmlns:a16="http://schemas.microsoft.com/office/drawing/2014/main" id="{9520B44D-6A39-4729-BC0E-A9EEAEBE24E4}"/>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F9358BF8-4423-4457-A889-CB6828A6ECCC}"/>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754E7967-56CF-4F5E-B6FB-91305E7B5265}"/>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972A5DF5-6FF6-421F-A897-BDD1DB63EDF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567" name="直線コネクタ 566">
          <a:extLst>
            <a:ext uri="{FF2B5EF4-FFF2-40B4-BE49-F238E27FC236}">
              <a16:creationId xmlns:a16="http://schemas.microsoft.com/office/drawing/2014/main" id="{EFAE081B-F46E-42E6-86AC-A2078DE9AE3F}"/>
            </a:ext>
          </a:extLst>
        </xdr:cNvPr>
        <xdr:cNvCxnSpPr/>
      </xdr:nvCxnSpPr>
      <xdr:spPr>
        <a:xfrm flipV="1">
          <a:off x="19954239" y="5512979"/>
          <a:ext cx="0" cy="133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08A3B1DC-888F-4C7B-9E52-9A854AB99850}"/>
            </a:ext>
          </a:extLst>
        </xdr:cNvPr>
        <xdr:cNvSpPr txBox="1"/>
      </xdr:nvSpPr>
      <xdr:spPr>
        <a:xfrm>
          <a:off x="19992975" y="685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69" name="直線コネクタ 568">
          <a:extLst>
            <a:ext uri="{FF2B5EF4-FFF2-40B4-BE49-F238E27FC236}">
              <a16:creationId xmlns:a16="http://schemas.microsoft.com/office/drawing/2014/main" id="{7654E378-FDFE-4F8F-BBE7-A532DF224A5B}"/>
            </a:ext>
          </a:extLst>
        </xdr:cNvPr>
        <xdr:cNvCxnSpPr/>
      </xdr:nvCxnSpPr>
      <xdr:spPr>
        <a:xfrm>
          <a:off x="19878675" y="68475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EAD24872-D598-4967-A805-B534B4963600}"/>
            </a:ext>
          </a:extLst>
        </xdr:cNvPr>
        <xdr:cNvSpPr txBox="1"/>
      </xdr:nvSpPr>
      <xdr:spPr>
        <a:xfrm>
          <a:off x="19992975" y="5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571" name="直線コネクタ 570">
          <a:extLst>
            <a:ext uri="{FF2B5EF4-FFF2-40B4-BE49-F238E27FC236}">
              <a16:creationId xmlns:a16="http://schemas.microsoft.com/office/drawing/2014/main" id="{FA394059-F819-4AB5-AEF8-89E95CA72625}"/>
            </a:ext>
          </a:extLst>
        </xdr:cNvPr>
        <xdr:cNvCxnSpPr/>
      </xdr:nvCxnSpPr>
      <xdr:spPr>
        <a:xfrm>
          <a:off x="19878675" y="55129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5460</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DDB5C8C5-865A-4923-824A-FD75FA8B042D}"/>
            </a:ext>
          </a:extLst>
        </xdr:cNvPr>
        <xdr:cNvSpPr txBox="1"/>
      </xdr:nvSpPr>
      <xdr:spPr>
        <a:xfrm>
          <a:off x="19992975" y="6323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573" name="フローチャート: 判断 572">
          <a:extLst>
            <a:ext uri="{FF2B5EF4-FFF2-40B4-BE49-F238E27FC236}">
              <a16:creationId xmlns:a16="http://schemas.microsoft.com/office/drawing/2014/main" id="{E4E1CC69-DFEB-4E9B-950E-FDDA9997B92F}"/>
            </a:ext>
          </a:extLst>
        </xdr:cNvPr>
        <xdr:cNvSpPr/>
      </xdr:nvSpPr>
      <xdr:spPr>
        <a:xfrm>
          <a:off x="19897725" y="634528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574" name="フローチャート: 判断 573">
          <a:extLst>
            <a:ext uri="{FF2B5EF4-FFF2-40B4-BE49-F238E27FC236}">
              <a16:creationId xmlns:a16="http://schemas.microsoft.com/office/drawing/2014/main" id="{FFBC18E6-C397-4CB8-A1CC-D90CB1A69792}"/>
            </a:ext>
          </a:extLst>
        </xdr:cNvPr>
        <xdr:cNvSpPr/>
      </xdr:nvSpPr>
      <xdr:spPr>
        <a:xfrm>
          <a:off x="19154775" y="63420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75" name="フローチャート: 判断 574">
          <a:extLst>
            <a:ext uri="{FF2B5EF4-FFF2-40B4-BE49-F238E27FC236}">
              <a16:creationId xmlns:a16="http://schemas.microsoft.com/office/drawing/2014/main" id="{52341B47-FA1A-4FC5-86DF-474265FFD5EA}"/>
            </a:ext>
          </a:extLst>
        </xdr:cNvPr>
        <xdr:cNvSpPr/>
      </xdr:nvSpPr>
      <xdr:spPr>
        <a:xfrm>
          <a:off x="18345150" y="642039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576" name="フローチャート: 判断 575">
          <a:extLst>
            <a:ext uri="{FF2B5EF4-FFF2-40B4-BE49-F238E27FC236}">
              <a16:creationId xmlns:a16="http://schemas.microsoft.com/office/drawing/2014/main" id="{0C9FB058-FFC2-410E-986A-5171C7511272}"/>
            </a:ext>
          </a:extLst>
        </xdr:cNvPr>
        <xdr:cNvSpPr/>
      </xdr:nvSpPr>
      <xdr:spPr>
        <a:xfrm>
          <a:off x="17554575" y="64009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577" name="フローチャート: 判断 576">
          <a:extLst>
            <a:ext uri="{FF2B5EF4-FFF2-40B4-BE49-F238E27FC236}">
              <a16:creationId xmlns:a16="http://schemas.microsoft.com/office/drawing/2014/main" id="{DA89FA15-BB28-4D61-A8E8-4039A1F203DA}"/>
            </a:ext>
          </a:extLst>
        </xdr:cNvPr>
        <xdr:cNvSpPr/>
      </xdr:nvSpPr>
      <xdr:spPr>
        <a:xfrm>
          <a:off x="16754475" y="64171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9E6EC260-28BA-4901-A0B0-B23055C1F251}"/>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2FA85FA5-D7CC-47D1-BA95-A405D5B190A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54AB9C58-E744-447D-8C5D-0E79BBF4E7A3}"/>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52D8E6E5-9E6C-4973-830A-13E2ED38DB7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9D5A57DC-846E-43D5-8887-14A0102B9810}"/>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79284</xdr:rowOff>
    </xdr:from>
    <xdr:to>
      <xdr:col>116</xdr:col>
      <xdr:colOff>114300</xdr:colOff>
      <xdr:row>36</xdr:row>
      <xdr:rowOff>9434</xdr:rowOff>
    </xdr:to>
    <xdr:sp macro="" textlink="">
      <xdr:nvSpPr>
        <xdr:cNvPr id="583" name="楕円 582">
          <a:extLst>
            <a:ext uri="{FF2B5EF4-FFF2-40B4-BE49-F238E27FC236}">
              <a16:creationId xmlns:a16="http://schemas.microsoft.com/office/drawing/2014/main" id="{175D06C3-622A-49AE-9D7F-978287659C76}"/>
            </a:ext>
          </a:extLst>
        </xdr:cNvPr>
        <xdr:cNvSpPr/>
      </xdr:nvSpPr>
      <xdr:spPr>
        <a:xfrm>
          <a:off x="19897725" y="57466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102161</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70F1DDA0-D6E2-4034-9241-30ADBD381649}"/>
            </a:ext>
          </a:extLst>
        </xdr:cNvPr>
        <xdr:cNvSpPr txBox="1"/>
      </xdr:nvSpPr>
      <xdr:spPr>
        <a:xfrm>
          <a:off x="19992975" y="561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98878</xdr:rowOff>
    </xdr:from>
    <xdr:to>
      <xdr:col>112</xdr:col>
      <xdr:colOff>38100</xdr:colOff>
      <xdr:row>36</xdr:row>
      <xdr:rowOff>29028</xdr:rowOff>
    </xdr:to>
    <xdr:sp macro="" textlink="">
      <xdr:nvSpPr>
        <xdr:cNvPr id="585" name="楕円 584">
          <a:extLst>
            <a:ext uri="{FF2B5EF4-FFF2-40B4-BE49-F238E27FC236}">
              <a16:creationId xmlns:a16="http://schemas.microsoft.com/office/drawing/2014/main" id="{C2285D5C-F3A3-4689-9471-F396F4BF7EF5}"/>
            </a:ext>
          </a:extLst>
        </xdr:cNvPr>
        <xdr:cNvSpPr/>
      </xdr:nvSpPr>
      <xdr:spPr>
        <a:xfrm>
          <a:off x="19154775" y="576942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130084</xdr:rowOff>
    </xdr:from>
    <xdr:to>
      <xdr:col>116</xdr:col>
      <xdr:colOff>63500</xdr:colOff>
      <xdr:row>35</xdr:row>
      <xdr:rowOff>149678</xdr:rowOff>
    </xdr:to>
    <xdr:cxnSp macro="">
      <xdr:nvCxnSpPr>
        <xdr:cNvPr id="586" name="直線コネクタ 585">
          <a:extLst>
            <a:ext uri="{FF2B5EF4-FFF2-40B4-BE49-F238E27FC236}">
              <a16:creationId xmlns:a16="http://schemas.microsoft.com/office/drawing/2014/main" id="{677C681A-EA13-4158-B7AE-55D353863D31}"/>
            </a:ext>
          </a:extLst>
        </xdr:cNvPr>
        <xdr:cNvCxnSpPr/>
      </xdr:nvCxnSpPr>
      <xdr:spPr>
        <a:xfrm flipV="1">
          <a:off x="19202400" y="5794284"/>
          <a:ext cx="752475"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146231</xdr:rowOff>
    </xdr:from>
    <xdr:to>
      <xdr:col>107</xdr:col>
      <xdr:colOff>101600</xdr:colOff>
      <xdr:row>35</xdr:row>
      <xdr:rowOff>76381</xdr:rowOff>
    </xdr:to>
    <xdr:sp macro="" textlink="">
      <xdr:nvSpPr>
        <xdr:cNvPr id="587" name="楕円 586">
          <a:extLst>
            <a:ext uri="{FF2B5EF4-FFF2-40B4-BE49-F238E27FC236}">
              <a16:creationId xmlns:a16="http://schemas.microsoft.com/office/drawing/2014/main" id="{9302472E-3A65-43EC-B071-E9A1BAE210D3}"/>
            </a:ext>
          </a:extLst>
        </xdr:cNvPr>
        <xdr:cNvSpPr/>
      </xdr:nvSpPr>
      <xdr:spPr>
        <a:xfrm>
          <a:off x="18345150" y="56485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25581</xdr:rowOff>
    </xdr:from>
    <xdr:to>
      <xdr:col>111</xdr:col>
      <xdr:colOff>177800</xdr:colOff>
      <xdr:row>35</xdr:row>
      <xdr:rowOff>149678</xdr:rowOff>
    </xdr:to>
    <xdr:cxnSp macro="">
      <xdr:nvCxnSpPr>
        <xdr:cNvPr id="588" name="直線コネクタ 587">
          <a:extLst>
            <a:ext uri="{FF2B5EF4-FFF2-40B4-BE49-F238E27FC236}">
              <a16:creationId xmlns:a16="http://schemas.microsoft.com/office/drawing/2014/main" id="{5050AD8B-934F-4BDA-9849-7C21EE2B5D72}"/>
            </a:ext>
          </a:extLst>
        </xdr:cNvPr>
        <xdr:cNvCxnSpPr/>
      </xdr:nvCxnSpPr>
      <xdr:spPr>
        <a:xfrm>
          <a:off x="18392775" y="5696131"/>
          <a:ext cx="809625" cy="12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162560</xdr:rowOff>
    </xdr:from>
    <xdr:to>
      <xdr:col>102</xdr:col>
      <xdr:colOff>165100</xdr:colOff>
      <xdr:row>35</xdr:row>
      <xdr:rowOff>92710</xdr:rowOff>
    </xdr:to>
    <xdr:sp macro="" textlink="">
      <xdr:nvSpPr>
        <xdr:cNvPr id="589" name="楕円 588">
          <a:extLst>
            <a:ext uri="{FF2B5EF4-FFF2-40B4-BE49-F238E27FC236}">
              <a16:creationId xmlns:a16="http://schemas.microsoft.com/office/drawing/2014/main" id="{48686D71-8A0F-4A97-830D-8D0899BC9239}"/>
            </a:ext>
          </a:extLst>
        </xdr:cNvPr>
        <xdr:cNvSpPr/>
      </xdr:nvSpPr>
      <xdr:spPr>
        <a:xfrm>
          <a:off x="17554575" y="56648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25581</xdr:rowOff>
    </xdr:from>
    <xdr:to>
      <xdr:col>107</xdr:col>
      <xdr:colOff>50800</xdr:colOff>
      <xdr:row>35</xdr:row>
      <xdr:rowOff>41910</xdr:rowOff>
    </xdr:to>
    <xdr:cxnSp macro="">
      <xdr:nvCxnSpPr>
        <xdr:cNvPr id="590" name="直線コネクタ 589">
          <a:extLst>
            <a:ext uri="{FF2B5EF4-FFF2-40B4-BE49-F238E27FC236}">
              <a16:creationId xmlns:a16="http://schemas.microsoft.com/office/drawing/2014/main" id="{F43B07F2-21AE-4943-9FC2-BBF4497F1036}"/>
            </a:ext>
          </a:extLst>
        </xdr:cNvPr>
        <xdr:cNvCxnSpPr/>
      </xdr:nvCxnSpPr>
      <xdr:spPr>
        <a:xfrm flipV="1">
          <a:off x="17602200" y="5696131"/>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144599</xdr:rowOff>
    </xdr:from>
    <xdr:to>
      <xdr:col>98</xdr:col>
      <xdr:colOff>38100</xdr:colOff>
      <xdr:row>36</xdr:row>
      <xdr:rowOff>74749</xdr:rowOff>
    </xdr:to>
    <xdr:sp macro="" textlink="">
      <xdr:nvSpPr>
        <xdr:cNvPr id="591" name="楕円 590">
          <a:extLst>
            <a:ext uri="{FF2B5EF4-FFF2-40B4-BE49-F238E27FC236}">
              <a16:creationId xmlns:a16="http://schemas.microsoft.com/office/drawing/2014/main" id="{80094429-DD2E-4BEE-93C3-0AAF90BFE6FF}"/>
            </a:ext>
          </a:extLst>
        </xdr:cNvPr>
        <xdr:cNvSpPr/>
      </xdr:nvSpPr>
      <xdr:spPr>
        <a:xfrm>
          <a:off x="16754475" y="58087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41910</xdr:rowOff>
    </xdr:from>
    <xdr:to>
      <xdr:col>102</xdr:col>
      <xdr:colOff>114300</xdr:colOff>
      <xdr:row>36</xdr:row>
      <xdr:rowOff>23949</xdr:rowOff>
    </xdr:to>
    <xdr:cxnSp macro="">
      <xdr:nvCxnSpPr>
        <xdr:cNvPr id="592" name="直線コネクタ 591">
          <a:extLst>
            <a:ext uri="{FF2B5EF4-FFF2-40B4-BE49-F238E27FC236}">
              <a16:creationId xmlns:a16="http://schemas.microsoft.com/office/drawing/2014/main" id="{43805055-1279-40E9-89B5-395BA072E751}"/>
            </a:ext>
          </a:extLst>
        </xdr:cNvPr>
        <xdr:cNvCxnSpPr/>
      </xdr:nvCxnSpPr>
      <xdr:spPr>
        <a:xfrm flipV="1">
          <a:off x="16802100" y="5712460"/>
          <a:ext cx="800100" cy="14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116494</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2CB82A75-03CD-4195-B1CD-F2805BDA5EA8}"/>
            </a:ext>
          </a:extLst>
        </xdr:cNvPr>
        <xdr:cNvSpPr txBox="1"/>
      </xdr:nvSpPr>
      <xdr:spPr>
        <a:xfrm>
          <a:off x="18983402" y="643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3B043E77-F7DD-439B-8204-086E842E046C}"/>
            </a:ext>
          </a:extLst>
        </xdr:cNvPr>
        <xdr:cNvSpPr txBox="1"/>
      </xdr:nvSpPr>
      <xdr:spPr>
        <a:xfrm>
          <a:off x="18183302" y="650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10358</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0AA1295D-5A28-4719-8A9F-0F25DF7566EF}"/>
            </a:ext>
          </a:extLst>
        </xdr:cNvPr>
        <xdr:cNvSpPr txBox="1"/>
      </xdr:nvSpPr>
      <xdr:spPr>
        <a:xfrm>
          <a:off x="17383202" y="648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20155</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88E5233A-DACF-46B3-A999-8B1727B5A4F5}"/>
            </a:ext>
          </a:extLst>
        </xdr:cNvPr>
        <xdr:cNvSpPr txBox="1"/>
      </xdr:nvSpPr>
      <xdr:spPr>
        <a:xfrm>
          <a:off x="16592627" y="649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45555</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D4080312-5C64-4685-BE73-756E74CC8259}"/>
            </a:ext>
          </a:extLst>
        </xdr:cNvPr>
        <xdr:cNvSpPr txBox="1"/>
      </xdr:nvSpPr>
      <xdr:spPr>
        <a:xfrm>
          <a:off x="18983402" y="555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92908</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9027C4DC-2D8F-4921-97BD-DB7417AB6F9F}"/>
            </a:ext>
          </a:extLst>
        </xdr:cNvPr>
        <xdr:cNvSpPr txBox="1"/>
      </xdr:nvSpPr>
      <xdr:spPr>
        <a:xfrm>
          <a:off x="18183302" y="543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109237</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2C30B924-7588-47F0-AC45-83B56271C20D}"/>
            </a:ext>
          </a:extLst>
        </xdr:cNvPr>
        <xdr:cNvSpPr txBox="1"/>
      </xdr:nvSpPr>
      <xdr:spPr>
        <a:xfrm>
          <a:off x="17383202" y="54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91276</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58EECF0B-746C-48DF-8948-CD9CE0BFA4FD}"/>
            </a:ext>
          </a:extLst>
        </xdr:cNvPr>
        <xdr:cNvSpPr txBox="1"/>
      </xdr:nvSpPr>
      <xdr:spPr>
        <a:xfrm>
          <a:off x="16592627" y="559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63918D68-DAB8-4EAF-8223-959BF1CB994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DDD45924-D51F-481F-8FDF-0DB0749502A9}"/>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F371DEC2-89C4-4D18-B436-1A0587F75F84}"/>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B3E2D9C9-0612-4717-B518-B2B0EF7C7AD3}"/>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6780A78C-708E-4489-9B55-C7CDD4743652}"/>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6487E343-FB85-4431-A6C9-F4C01D3B0D0A}"/>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EBD68DC-247D-43DA-99E0-1D97DE4AEA69}"/>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B4E8AA38-625A-48B1-B32D-5A29782CD37E}"/>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77EE6E30-BCEE-4708-8E78-B80DB0FED06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47983024-0860-458E-BA4B-515DAE935709}"/>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EB5C1DDD-56B3-4C16-A5A8-8E4E7D533956}"/>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a:extLst>
            <a:ext uri="{FF2B5EF4-FFF2-40B4-BE49-F238E27FC236}">
              <a16:creationId xmlns:a16="http://schemas.microsoft.com/office/drawing/2014/main" id="{CFECFCB5-31C2-4114-B496-FDCD7860A599}"/>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F2040D3D-54B4-474F-9718-CFB44C57DA43}"/>
            </a:ext>
          </a:extLst>
        </xdr:cNvPr>
        <xdr:cNvSpPr txBox="1"/>
      </xdr:nvSpPr>
      <xdr:spPr>
        <a:xfrm>
          <a:off x="107945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a:extLst>
            <a:ext uri="{FF2B5EF4-FFF2-40B4-BE49-F238E27FC236}">
              <a16:creationId xmlns:a16="http://schemas.microsoft.com/office/drawing/2014/main" id="{68EAA762-915B-4780-A5DE-B020C7FB4284}"/>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a:extLst>
            <a:ext uri="{FF2B5EF4-FFF2-40B4-BE49-F238E27FC236}">
              <a16:creationId xmlns:a16="http://schemas.microsoft.com/office/drawing/2014/main" id="{2B21CE29-9A62-416E-B1B8-F4D5E2E61ECC}"/>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5662214E-F0D1-4E0A-AEF8-10CA094435D3}"/>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E6FFB02B-C3D7-4C38-98D5-3095323E516D}"/>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a:extLst>
            <a:ext uri="{FF2B5EF4-FFF2-40B4-BE49-F238E27FC236}">
              <a16:creationId xmlns:a16="http://schemas.microsoft.com/office/drawing/2014/main" id="{005DDD15-CD19-4C03-8A70-FFDF4C4E48B7}"/>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a:extLst>
            <a:ext uri="{FF2B5EF4-FFF2-40B4-BE49-F238E27FC236}">
              <a16:creationId xmlns:a16="http://schemas.microsoft.com/office/drawing/2014/main" id="{A1F24293-77AB-417B-BD00-00C825918992}"/>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a:extLst>
            <a:ext uri="{FF2B5EF4-FFF2-40B4-BE49-F238E27FC236}">
              <a16:creationId xmlns:a16="http://schemas.microsoft.com/office/drawing/2014/main" id="{C6FC3C7E-0305-4B0B-83CA-2233ACDFD4DF}"/>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1" name="テキスト ボックス 620">
          <a:extLst>
            <a:ext uri="{FF2B5EF4-FFF2-40B4-BE49-F238E27FC236}">
              <a16:creationId xmlns:a16="http://schemas.microsoft.com/office/drawing/2014/main" id="{6F4262DE-CDBD-4324-9863-ACB97825D71C}"/>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47CE126A-D98B-4D7F-92EF-EC12E4695E64}"/>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B4A65FD5-DB90-498F-890D-6676BF875463}"/>
            </a:ext>
          </a:extLst>
        </xdr:cNvPr>
        <xdr:cNvSpPr txBox="1"/>
      </xdr:nvSpPr>
      <xdr:spPr>
        <a:xfrm>
          <a:off x="109037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235DB221-3E3C-4D84-BD89-2361B75CEC2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625" name="直線コネクタ 624">
          <a:extLst>
            <a:ext uri="{FF2B5EF4-FFF2-40B4-BE49-F238E27FC236}">
              <a16:creationId xmlns:a16="http://schemas.microsoft.com/office/drawing/2014/main" id="{169A2366-1421-4995-A55C-C5D6A821D44E}"/>
            </a:ext>
          </a:extLst>
        </xdr:cNvPr>
        <xdr:cNvCxnSpPr/>
      </xdr:nvCxnSpPr>
      <xdr:spPr>
        <a:xfrm flipV="1">
          <a:off x="14696439" y="8982075"/>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D21E1C15-FFC6-43FE-A7F8-4A4C9774621D}"/>
            </a:ext>
          </a:extLst>
        </xdr:cNvPr>
        <xdr:cNvSpPr txBox="1"/>
      </xdr:nvSpPr>
      <xdr:spPr>
        <a:xfrm>
          <a:off x="14735175" y="1022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627" name="直線コネクタ 626">
          <a:extLst>
            <a:ext uri="{FF2B5EF4-FFF2-40B4-BE49-F238E27FC236}">
              <a16:creationId xmlns:a16="http://schemas.microsoft.com/office/drawing/2014/main" id="{3B95C892-DE74-4AA5-B610-A58EEBF7639F}"/>
            </a:ext>
          </a:extLst>
        </xdr:cNvPr>
        <xdr:cNvCxnSpPr/>
      </xdr:nvCxnSpPr>
      <xdr:spPr>
        <a:xfrm>
          <a:off x="14611350" y="102222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F0BBD0AA-9E0E-4653-A656-BA82621B86FC}"/>
            </a:ext>
          </a:extLst>
        </xdr:cNvPr>
        <xdr:cNvSpPr txBox="1"/>
      </xdr:nvSpPr>
      <xdr:spPr>
        <a:xfrm>
          <a:off x="14735175" y="877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629" name="直線コネクタ 628">
          <a:extLst>
            <a:ext uri="{FF2B5EF4-FFF2-40B4-BE49-F238E27FC236}">
              <a16:creationId xmlns:a16="http://schemas.microsoft.com/office/drawing/2014/main" id="{A16E2601-DA82-4499-96EF-9826CD3E987F}"/>
            </a:ext>
          </a:extLst>
        </xdr:cNvPr>
        <xdr:cNvCxnSpPr/>
      </xdr:nvCxnSpPr>
      <xdr:spPr>
        <a:xfrm>
          <a:off x="14611350" y="8982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170197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09EEE965-1905-45EA-A1D4-3E56C30CF288}"/>
            </a:ext>
          </a:extLst>
        </xdr:cNvPr>
        <xdr:cNvSpPr txBox="1"/>
      </xdr:nvSpPr>
      <xdr:spPr>
        <a:xfrm>
          <a:off x="14735175" y="955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631" name="フローチャート: 判断 630">
          <a:extLst>
            <a:ext uri="{FF2B5EF4-FFF2-40B4-BE49-F238E27FC236}">
              <a16:creationId xmlns:a16="http://schemas.microsoft.com/office/drawing/2014/main" id="{679EF101-C13F-4E28-8B0F-4326E653399C}"/>
            </a:ext>
          </a:extLst>
        </xdr:cNvPr>
        <xdr:cNvSpPr/>
      </xdr:nvSpPr>
      <xdr:spPr>
        <a:xfrm>
          <a:off x="14649450" y="9697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2" name="フローチャート: 判断 631">
          <a:extLst>
            <a:ext uri="{FF2B5EF4-FFF2-40B4-BE49-F238E27FC236}">
              <a16:creationId xmlns:a16="http://schemas.microsoft.com/office/drawing/2014/main" id="{7B526415-C18C-44B6-84B8-6FE34E2BC5F5}"/>
            </a:ext>
          </a:extLst>
        </xdr:cNvPr>
        <xdr:cNvSpPr/>
      </xdr:nvSpPr>
      <xdr:spPr>
        <a:xfrm>
          <a:off x="13887450" y="96856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3" name="フローチャート: 判断 632">
          <a:extLst>
            <a:ext uri="{FF2B5EF4-FFF2-40B4-BE49-F238E27FC236}">
              <a16:creationId xmlns:a16="http://schemas.microsoft.com/office/drawing/2014/main" id="{DC75E313-83C2-4683-8F3E-3C5A86661863}"/>
            </a:ext>
          </a:extLst>
        </xdr:cNvPr>
        <xdr:cNvSpPr/>
      </xdr:nvSpPr>
      <xdr:spPr>
        <a:xfrm>
          <a:off x="13096875" y="96596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634" name="フローチャート: 判断 633">
          <a:extLst>
            <a:ext uri="{FF2B5EF4-FFF2-40B4-BE49-F238E27FC236}">
              <a16:creationId xmlns:a16="http://schemas.microsoft.com/office/drawing/2014/main" id="{D43AFA6D-DA3C-45ED-9D4B-82066D7AF34C}"/>
            </a:ext>
          </a:extLst>
        </xdr:cNvPr>
        <xdr:cNvSpPr/>
      </xdr:nvSpPr>
      <xdr:spPr>
        <a:xfrm>
          <a:off x="12296775" y="9645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35" name="フローチャート: 判断 634">
          <a:extLst>
            <a:ext uri="{FF2B5EF4-FFF2-40B4-BE49-F238E27FC236}">
              <a16:creationId xmlns:a16="http://schemas.microsoft.com/office/drawing/2014/main" id="{3F34B79B-4726-4EAB-9E4C-5F446F1699B5}"/>
            </a:ext>
          </a:extLst>
        </xdr:cNvPr>
        <xdr:cNvSpPr/>
      </xdr:nvSpPr>
      <xdr:spPr>
        <a:xfrm>
          <a:off x="11487150" y="96367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DFE5590-CA7D-4B1D-B666-0BC99804D67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6751CBF8-42BB-4C2A-9069-5E2008190066}"/>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62D6A90C-4C37-4307-BF5B-BD7A76129845}"/>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F5BADA66-20EE-4B62-AFC6-7E1B1B3252CF}"/>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161D2C9-1F11-4A72-BF77-C96C4DAEAADD}"/>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641" name="楕円 640">
          <a:extLst>
            <a:ext uri="{FF2B5EF4-FFF2-40B4-BE49-F238E27FC236}">
              <a16:creationId xmlns:a16="http://schemas.microsoft.com/office/drawing/2014/main" id="{FE4BDB59-8A1E-4006-BC3F-965B90F6615B}"/>
            </a:ext>
          </a:extLst>
        </xdr:cNvPr>
        <xdr:cNvSpPr/>
      </xdr:nvSpPr>
      <xdr:spPr>
        <a:xfrm>
          <a:off x="14649450" y="9925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22877</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4300DBF1-05D2-402C-B1AC-E6661C7A9FD3}"/>
            </a:ext>
          </a:extLst>
        </xdr:cNvPr>
        <xdr:cNvSpPr txBox="1"/>
      </xdr:nvSpPr>
      <xdr:spPr>
        <a:xfrm>
          <a:off x="14735175"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643" name="楕円 642">
          <a:extLst>
            <a:ext uri="{FF2B5EF4-FFF2-40B4-BE49-F238E27FC236}">
              <a16:creationId xmlns:a16="http://schemas.microsoft.com/office/drawing/2014/main" id="{2F569722-4BD6-443F-9FBB-6033358CAD01}"/>
            </a:ext>
          </a:extLst>
        </xdr:cNvPr>
        <xdr:cNvSpPr/>
      </xdr:nvSpPr>
      <xdr:spPr>
        <a:xfrm>
          <a:off x="13887450" y="9886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95250</xdr:rowOff>
    </xdr:to>
    <xdr:cxnSp macro="">
      <xdr:nvCxnSpPr>
        <xdr:cNvPr id="644" name="直線コネクタ 643">
          <a:extLst>
            <a:ext uri="{FF2B5EF4-FFF2-40B4-BE49-F238E27FC236}">
              <a16:creationId xmlns:a16="http://schemas.microsoft.com/office/drawing/2014/main" id="{71C4910C-A30E-4AF7-96FD-4897427FCF30}"/>
            </a:ext>
          </a:extLst>
        </xdr:cNvPr>
        <xdr:cNvCxnSpPr/>
      </xdr:nvCxnSpPr>
      <xdr:spPr>
        <a:xfrm>
          <a:off x="13935075" y="993457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156845</xdr:rowOff>
    </xdr:from>
    <xdr:to>
      <xdr:col>76</xdr:col>
      <xdr:colOff>165100</xdr:colOff>
      <xdr:row>61</xdr:row>
      <xdr:rowOff>86995</xdr:rowOff>
    </xdr:to>
    <xdr:sp macro="" textlink="">
      <xdr:nvSpPr>
        <xdr:cNvPr id="645" name="楕円 644">
          <a:extLst>
            <a:ext uri="{FF2B5EF4-FFF2-40B4-BE49-F238E27FC236}">
              <a16:creationId xmlns:a16="http://schemas.microsoft.com/office/drawing/2014/main" id="{395EF3C7-3403-42F6-9A08-B62F7A453E4E}"/>
            </a:ext>
          </a:extLst>
        </xdr:cNvPr>
        <xdr:cNvSpPr/>
      </xdr:nvSpPr>
      <xdr:spPr>
        <a:xfrm>
          <a:off x="13096875" y="98755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36195</xdr:rowOff>
    </xdr:from>
    <xdr:to>
      <xdr:col>81</xdr:col>
      <xdr:colOff>50800</xdr:colOff>
      <xdr:row>61</xdr:row>
      <xdr:rowOff>57150</xdr:rowOff>
    </xdr:to>
    <xdr:cxnSp macro="">
      <xdr:nvCxnSpPr>
        <xdr:cNvPr id="646" name="直線コネクタ 645">
          <a:extLst>
            <a:ext uri="{FF2B5EF4-FFF2-40B4-BE49-F238E27FC236}">
              <a16:creationId xmlns:a16="http://schemas.microsoft.com/office/drawing/2014/main" id="{75ADE5D1-3E66-4228-BFA0-FABE21927C4A}"/>
            </a:ext>
          </a:extLst>
        </xdr:cNvPr>
        <xdr:cNvCxnSpPr/>
      </xdr:nvCxnSpPr>
      <xdr:spPr>
        <a:xfrm>
          <a:off x="13144500" y="9913620"/>
          <a:ext cx="7905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137795</xdr:rowOff>
    </xdr:from>
    <xdr:to>
      <xdr:col>72</xdr:col>
      <xdr:colOff>38100</xdr:colOff>
      <xdr:row>61</xdr:row>
      <xdr:rowOff>67945</xdr:rowOff>
    </xdr:to>
    <xdr:sp macro="" textlink="">
      <xdr:nvSpPr>
        <xdr:cNvPr id="647" name="楕円 646">
          <a:extLst>
            <a:ext uri="{FF2B5EF4-FFF2-40B4-BE49-F238E27FC236}">
              <a16:creationId xmlns:a16="http://schemas.microsoft.com/office/drawing/2014/main" id="{5D4683C6-2DAC-4808-A177-EAA6D3B2D381}"/>
            </a:ext>
          </a:extLst>
        </xdr:cNvPr>
        <xdr:cNvSpPr/>
      </xdr:nvSpPr>
      <xdr:spPr>
        <a:xfrm>
          <a:off x="12296775" y="98564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17145</xdr:rowOff>
    </xdr:from>
    <xdr:to>
      <xdr:col>76</xdr:col>
      <xdr:colOff>114300</xdr:colOff>
      <xdr:row>61</xdr:row>
      <xdr:rowOff>36195</xdr:rowOff>
    </xdr:to>
    <xdr:cxnSp macro="">
      <xdr:nvCxnSpPr>
        <xdr:cNvPr id="648" name="直線コネクタ 647">
          <a:extLst>
            <a:ext uri="{FF2B5EF4-FFF2-40B4-BE49-F238E27FC236}">
              <a16:creationId xmlns:a16="http://schemas.microsoft.com/office/drawing/2014/main" id="{C8FF3EA1-0DB8-449A-B96A-3363813B172A}"/>
            </a:ext>
          </a:extLst>
        </xdr:cNvPr>
        <xdr:cNvCxnSpPr/>
      </xdr:nvCxnSpPr>
      <xdr:spPr>
        <a:xfrm>
          <a:off x="12344400" y="989457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105410</xdr:rowOff>
    </xdr:from>
    <xdr:to>
      <xdr:col>67</xdr:col>
      <xdr:colOff>101600</xdr:colOff>
      <xdr:row>61</xdr:row>
      <xdr:rowOff>35560</xdr:rowOff>
    </xdr:to>
    <xdr:sp macro="" textlink="">
      <xdr:nvSpPr>
        <xdr:cNvPr id="649" name="楕円 648">
          <a:extLst>
            <a:ext uri="{FF2B5EF4-FFF2-40B4-BE49-F238E27FC236}">
              <a16:creationId xmlns:a16="http://schemas.microsoft.com/office/drawing/2014/main" id="{294A54CD-1192-4173-BCDF-5B7E098ABFE8}"/>
            </a:ext>
          </a:extLst>
        </xdr:cNvPr>
        <xdr:cNvSpPr/>
      </xdr:nvSpPr>
      <xdr:spPr>
        <a:xfrm>
          <a:off x="11487150" y="98177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156210</xdr:rowOff>
    </xdr:from>
    <xdr:to>
      <xdr:col>71</xdr:col>
      <xdr:colOff>177800</xdr:colOff>
      <xdr:row>61</xdr:row>
      <xdr:rowOff>17145</xdr:rowOff>
    </xdr:to>
    <xdr:cxnSp macro="">
      <xdr:nvCxnSpPr>
        <xdr:cNvPr id="650" name="直線コネクタ 649">
          <a:extLst>
            <a:ext uri="{FF2B5EF4-FFF2-40B4-BE49-F238E27FC236}">
              <a16:creationId xmlns:a16="http://schemas.microsoft.com/office/drawing/2014/main" id="{7BC7B46C-A867-497B-9C8A-55A728F549E1}"/>
            </a:ext>
          </a:extLst>
        </xdr:cNvPr>
        <xdr:cNvCxnSpPr/>
      </xdr:nvCxnSpPr>
      <xdr:spPr>
        <a:xfrm>
          <a:off x="11534775" y="9874885"/>
          <a:ext cx="809625"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51" name="n_1aveValue【学校施設】&#10;有形固定資産減価償却率">
          <a:extLst>
            <a:ext uri="{FF2B5EF4-FFF2-40B4-BE49-F238E27FC236}">
              <a16:creationId xmlns:a16="http://schemas.microsoft.com/office/drawing/2014/main" id="{240BD322-F019-4925-886E-FF0CA91BFE49}"/>
            </a:ext>
          </a:extLst>
        </xdr:cNvPr>
        <xdr:cNvSpPr txBox="1"/>
      </xdr:nvSpPr>
      <xdr:spPr>
        <a:xfrm>
          <a:off x="13745219"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2" name="n_2aveValue【学校施設】&#10;有形固定資産減価償却率">
          <a:extLst>
            <a:ext uri="{FF2B5EF4-FFF2-40B4-BE49-F238E27FC236}">
              <a16:creationId xmlns:a16="http://schemas.microsoft.com/office/drawing/2014/main" id="{B1759C7E-29AC-4187-BFB3-45DB85650198}"/>
            </a:ext>
          </a:extLst>
        </xdr:cNvPr>
        <xdr:cNvSpPr txBox="1"/>
      </xdr:nvSpPr>
      <xdr:spPr>
        <a:xfrm>
          <a:off x="12964169"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653" name="n_3aveValue【学校施設】&#10;有形固定資産減価償却率">
          <a:extLst>
            <a:ext uri="{FF2B5EF4-FFF2-40B4-BE49-F238E27FC236}">
              <a16:creationId xmlns:a16="http://schemas.microsoft.com/office/drawing/2014/main" id="{8A17F2F1-A420-4B04-B390-B2C09B3A5583}"/>
            </a:ext>
          </a:extLst>
        </xdr:cNvPr>
        <xdr:cNvSpPr txBox="1"/>
      </xdr:nvSpPr>
      <xdr:spPr>
        <a:xfrm>
          <a:off x="12164069"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54" name="n_4aveValue【学校施設】&#10;有形固定資産減価償却率">
          <a:extLst>
            <a:ext uri="{FF2B5EF4-FFF2-40B4-BE49-F238E27FC236}">
              <a16:creationId xmlns:a16="http://schemas.microsoft.com/office/drawing/2014/main" id="{498AD3BA-4AEA-4CF8-83B0-7A1A4C9F9D5A}"/>
            </a:ext>
          </a:extLst>
        </xdr:cNvPr>
        <xdr:cNvSpPr txBox="1"/>
      </xdr:nvSpPr>
      <xdr:spPr>
        <a:xfrm>
          <a:off x="11354444" y="942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655" name="n_1mainValue【学校施設】&#10;有形固定資産減価償却率">
          <a:extLst>
            <a:ext uri="{FF2B5EF4-FFF2-40B4-BE49-F238E27FC236}">
              <a16:creationId xmlns:a16="http://schemas.microsoft.com/office/drawing/2014/main" id="{CA30208D-496B-4AD3-8766-4F249E2FB8F8}"/>
            </a:ext>
          </a:extLst>
        </xdr:cNvPr>
        <xdr:cNvSpPr txBox="1"/>
      </xdr:nvSpPr>
      <xdr:spPr>
        <a:xfrm>
          <a:off x="13745219" y="997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78122</xdr:rowOff>
    </xdr:from>
    <xdr:ext cx="405111" cy="259045"/>
    <xdr:sp macro="" textlink="">
      <xdr:nvSpPr>
        <xdr:cNvPr id="656" name="n_2mainValue【学校施設】&#10;有形固定資産減価償却率">
          <a:extLst>
            <a:ext uri="{FF2B5EF4-FFF2-40B4-BE49-F238E27FC236}">
              <a16:creationId xmlns:a16="http://schemas.microsoft.com/office/drawing/2014/main" id="{00B05486-5183-4211-92E2-C8618FA8338E}"/>
            </a:ext>
          </a:extLst>
        </xdr:cNvPr>
        <xdr:cNvSpPr txBox="1"/>
      </xdr:nvSpPr>
      <xdr:spPr>
        <a:xfrm>
          <a:off x="12964169" y="995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59072</xdr:rowOff>
    </xdr:from>
    <xdr:ext cx="405111" cy="259045"/>
    <xdr:sp macro="" textlink="">
      <xdr:nvSpPr>
        <xdr:cNvPr id="657" name="n_3mainValue【学校施設】&#10;有形固定資産減価償却率">
          <a:extLst>
            <a:ext uri="{FF2B5EF4-FFF2-40B4-BE49-F238E27FC236}">
              <a16:creationId xmlns:a16="http://schemas.microsoft.com/office/drawing/2014/main" id="{2527030F-90B8-4CDB-92CE-913482A57CA8}"/>
            </a:ext>
          </a:extLst>
        </xdr:cNvPr>
        <xdr:cNvSpPr txBox="1"/>
      </xdr:nvSpPr>
      <xdr:spPr>
        <a:xfrm>
          <a:off x="12164069" y="993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26687</xdr:rowOff>
    </xdr:from>
    <xdr:ext cx="405111" cy="259045"/>
    <xdr:sp macro="" textlink="">
      <xdr:nvSpPr>
        <xdr:cNvPr id="658" name="n_4mainValue【学校施設】&#10;有形固定資産減価償却率">
          <a:extLst>
            <a:ext uri="{FF2B5EF4-FFF2-40B4-BE49-F238E27FC236}">
              <a16:creationId xmlns:a16="http://schemas.microsoft.com/office/drawing/2014/main" id="{F744BAFA-DD32-4073-BFB6-D8B3C2B07430}"/>
            </a:ext>
          </a:extLst>
        </xdr:cNvPr>
        <xdr:cNvSpPr txBox="1"/>
      </xdr:nvSpPr>
      <xdr:spPr>
        <a:xfrm>
          <a:off x="11354444" y="990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8F97037-97E6-4EDA-8C8D-B35CBEA268E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1BB217C2-7BE5-4526-8E55-80523D11E108}"/>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F98F06E3-5F68-4096-A18D-3CDD486120D3}"/>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9604805F-771B-4122-A842-BE994DD27CE3}"/>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85879BD5-59EC-4E13-861E-7D73639B4E68}"/>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EF895F13-B63A-41BF-BA1D-A02B51B630E0}"/>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25326BFC-B391-40AB-A7CA-651697BD7386}"/>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78D5C21F-2F81-41B8-BEC1-4EA8B435E62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328C3BDC-C6DE-4051-9C0F-5A4C217E533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F5DFAD10-6D71-4B8A-AC7C-5C64A7C9A47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a:extLst>
            <a:ext uri="{FF2B5EF4-FFF2-40B4-BE49-F238E27FC236}">
              <a16:creationId xmlns:a16="http://schemas.microsoft.com/office/drawing/2014/main" id="{70E04A4E-1DBA-484E-BEC1-DD7159615013}"/>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1D36D37A-E3EE-4797-B34B-42B2D047EDBA}"/>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AE865937-DD5B-4E28-B701-DAABFAD83906}"/>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4AD95A6B-0251-4FD5-A5B1-53F1FFBFD6B0}"/>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1EBA2BBC-5A7C-443A-B313-ABE7BAF03925}"/>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4FAD806B-2C6E-497C-A58F-EFA67157234A}"/>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2577C249-ED9C-47E5-9810-2183D68C26E3}"/>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9ED28BB7-56AA-4A03-9411-4F60ABF19CD7}"/>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E4F57CEF-73B4-47A4-AF7D-B00EFD072202}"/>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CE288EE3-F634-48DB-AD3A-4197837A8A23}"/>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9C05175E-F554-4B85-A7A3-4C0825CF6A52}"/>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33F87AA-6949-42D3-ACE4-CD3F60040509}"/>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BDDA5F14-D8C1-430F-99E2-B15A70D3A64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1693D264-FFFD-4B7F-917F-DC3A6BCA9CE9}"/>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683" name="直線コネクタ 682">
          <a:extLst>
            <a:ext uri="{FF2B5EF4-FFF2-40B4-BE49-F238E27FC236}">
              <a16:creationId xmlns:a16="http://schemas.microsoft.com/office/drawing/2014/main" id="{F0063728-DD08-4559-8FB4-426BFC2C7D1A}"/>
            </a:ext>
          </a:extLst>
        </xdr:cNvPr>
        <xdr:cNvCxnSpPr/>
      </xdr:nvCxnSpPr>
      <xdr:spPr>
        <a:xfrm flipV="1">
          <a:off x="19954239" y="9086850"/>
          <a:ext cx="0" cy="1326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684" name="【学校施設】&#10;一人当たり面積最小値テキスト">
          <a:extLst>
            <a:ext uri="{FF2B5EF4-FFF2-40B4-BE49-F238E27FC236}">
              <a16:creationId xmlns:a16="http://schemas.microsoft.com/office/drawing/2014/main" id="{55BE440F-898C-4461-8D38-CB75158EF506}"/>
            </a:ext>
          </a:extLst>
        </xdr:cNvPr>
        <xdr:cNvSpPr txBox="1"/>
      </xdr:nvSpPr>
      <xdr:spPr>
        <a:xfrm>
          <a:off x="19992975" y="1041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685" name="直線コネクタ 684">
          <a:extLst>
            <a:ext uri="{FF2B5EF4-FFF2-40B4-BE49-F238E27FC236}">
              <a16:creationId xmlns:a16="http://schemas.microsoft.com/office/drawing/2014/main" id="{2CA6179D-E0FC-4727-A7FB-B8FC28E5B5B4}"/>
            </a:ext>
          </a:extLst>
        </xdr:cNvPr>
        <xdr:cNvCxnSpPr/>
      </xdr:nvCxnSpPr>
      <xdr:spPr>
        <a:xfrm>
          <a:off x="19878675" y="10413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686" name="【学校施設】&#10;一人当たり面積最大値テキスト">
          <a:extLst>
            <a:ext uri="{FF2B5EF4-FFF2-40B4-BE49-F238E27FC236}">
              <a16:creationId xmlns:a16="http://schemas.microsoft.com/office/drawing/2014/main" id="{62ECF63E-1596-4F79-9E4B-43FA31E27065}"/>
            </a:ext>
          </a:extLst>
        </xdr:cNvPr>
        <xdr:cNvSpPr txBox="1"/>
      </xdr:nvSpPr>
      <xdr:spPr>
        <a:xfrm>
          <a:off x="19992975" y="888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687" name="直線コネクタ 686">
          <a:extLst>
            <a:ext uri="{FF2B5EF4-FFF2-40B4-BE49-F238E27FC236}">
              <a16:creationId xmlns:a16="http://schemas.microsoft.com/office/drawing/2014/main" id="{87F87DDB-72E4-4DC1-9F8C-806614255E63}"/>
            </a:ext>
          </a:extLst>
        </xdr:cNvPr>
        <xdr:cNvCxnSpPr/>
      </xdr:nvCxnSpPr>
      <xdr:spPr>
        <a:xfrm>
          <a:off x="19878675" y="9086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114317</xdr:rowOff>
    </xdr:from>
    <xdr:ext cx="469744" cy="259045"/>
    <xdr:sp macro="" textlink="">
      <xdr:nvSpPr>
        <xdr:cNvPr id="688" name="【学校施設】&#10;一人当たり面積平均値テキスト">
          <a:extLst>
            <a:ext uri="{FF2B5EF4-FFF2-40B4-BE49-F238E27FC236}">
              <a16:creationId xmlns:a16="http://schemas.microsoft.com/office/drawing/2014/main" id="{3DF2A357-B70B-4EF8-8F32-6F674BF30EA9}"/>
            </a:ext>
          </a:extLst>
        </xdr:cNvPr>
        <xdr:cNvSpPr txBox="1"/>
      </xdr:nvSpPr>
      <xdr:spPr>
        <a:xfrm>
          <a:off x="19992975" y="9667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689" name="フローチャート: 判断 688">
          <a:extLst>
            <a:ext uri="{FF2B5EF4-FFF2-40B4-BE49-F238E27FC236}">
              <a16:creationId xmlns:a16="http://schemas.microsoft.com/office/drawing/2014/main" id="{7FCB6E2F-FA45-4DEE-ACC8-D7AA2353866C}"/>
            </a:ext>
          </a:extLst>
        </xdr:cNvPr>
        <xdr:cNvSpPr/>
      </xdr:nvSpPr>
      <xdr:spPr>
        <a:xfrm>
          <a:off x="19897725" y="96894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690" name="フローチャート: 判断 689">
          <a:extLst>
            <a:ext uri="{FF2B5EF4-FFF2-40B4-BE49-F238E27FC236}">
              <a16:creationId xmlns:a16="http://schemas.microsoft.com/office/drawing/2014/main" id="{B76E7CA3-5106-4DB9-B833-760C59D45C0B}"/>
            </a:ext>
          </a:extLst>
        </xdr:cNvPr>
        <xdr:cNvSpPr/>
      </xdr:nvSpPr>
      <xdr:spPr>
        <a:xfrm>
          <a:off x="19154775" y="96946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691" name="フローチャート: 判断 690">
          <a:extLst>
            <a:ext uri="{FF2B5EF4-FFF2-40B4-BE49-F238E27FC236}">
              <a16:creationId xmlns:a16="http://schemas.microsoft.com/office/drawing/2014/main" id="{D1E65A6D-E90E-44B0-B2E9-12892701A07F}"/>
            </a:ext>
          </a:extLst>
        </xdr:cNvPr>
        <xdr:cNvSpPr/>
      </xdr:nvSpPr>
      <xdr:spPr>
        <a:xfrm>
          <a:off x="18345150" y="98110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92" name="フローチャート: 判断 691">
          <a:extLst>
            <a:ext uri="{FF2B5EF4-FFF2-40B4-BE49-F238E27FC236}">
              <a16:creationId xmlns:a16="http://schemas.microsoft.com/office/drawing/2014/main" id="{8B46FE4F-29F9-45FA-8C10-36441DFAFB15}"/>
            </a:ext>
          </a:extLst>
        </xdr:cNvPr>
        <xdr:cNvSpPr/>
      </xdr:nvSpPr>
      <xdr:spPr>
        <a:xfrm>
          <a:off x="17554575" y="98202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93" name="フローチャート: 判断 692">
          <a:extLst>
            <a:ext uri="{FF2B5EF4-FFF2-40B4-BE49-F238E27FC236}">
              <a16:creationId xmlns:a16="http://schemas.microsoft.com/office/drawing/2014/main" id="{8344C428-78F5-428D-A64D-57DD992B5A34}"/>
            </a:ext>
          </a:extLst>
        </xdr:cNvPr>
        <xdr:cNvSpPr/>
      </xdr:nvSpPr>
      <xdr:spPr>
        <a:xfrm>
          <a:off x="16754475" y="983627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3098580F-2DAD-4568-BD4E-B1BACD35BFA2}"/>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5837B92-E17C-4C23-BF63-B223AA9CE3A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3B22B03B-C1B5-4A82-B870-42EBF80F77A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91807832-8B75-42F0-9B8B-26D2F0526A1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AA63EBB7-4A39-4017-AFE1-37E8B3BF5139}"/>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57404</xdr:rowOff>
    </xdr:from>
    <xdr:to>
      <xdr:col>116</xdr:col>
      <xdr:colOff>114300</xdr:colOff>
      <xdr:row>58</xdr:row>
      <xdr:rowOff>159004</xdr:rowOff>
    </xdr:to>
    <xdr:sp macro="" textlink="">
      <xdr:nvSpPr>
        <xdr:cNvPr id="699" name="楕円 698">
          <a:extLst>
            <a:ext uri="{FF2B5EF4-FFF2-40B4-BE49-F238E27FC236}">
              <a16:creationId xmlns:a16="http://schemas.microsoft.com/office/drawing/2014/main" id="{8C7AC750-4E32-422E-BFC4-7466DB56BE7E}"/>
            </a:ext>
          </a:extLst>
        </xdr:cNvPr>
        <xdr:cNvSpPr/>
      </xdr:nvSpPr>
      <xdr:spPr>
        <a:xfrm>
          <a:off x="19897725" y="94490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80281</xdr:rowOff>
    </xdr:from>
    <xdr:ext cx="469744" cy="259045"/>
    <xdr:sp macro="" textlink="">
      <xdr:nvSpPr>
        <xdr:cNvPr id="700" name="【学校施設】&#10;一人当たり面積該当値テキスト">
          <a:extLst>
            <a:ext uri="{FF2B5EF4-FFF2-40B4-BE49-F238E27FC236}">
              <a16:creationId xmlns:a16="http://schemas.microsoft.com/office/drawing/2014/main" id="{98AD2321-BFD3-4C0D-97CA-D090B65D60B6}"/>
            </a:ext>
          </a:extLst>
        </xdr:cNvPr>
        <xdr:cNvSpPr txBox="1"/>
      </xdr:nvSpPr>
      <xdr:spPr>
        <a:xfrm>
          <a:off x="19992975" y="931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85598</xdr:rowOff>
    </xdr:from>
    <xdr:to>
      <xdr:col>112</xdr:col>
      <xdr:colOff>38100</xdr:colOff>
      <xdr:row>59</xdr:row>
      <xdr:rowOff>15748</xdr:rowOff>
    </xdr:to>
    <xdr:sp macro="" textlink="">
      <xdr:nvSpPr>
        <xdr:cNvPr id="701" name="楕円 700">
          <a:extLst>
            <a:ext uri="{FF2B5EF4-FFF2-40B4-BE49-F238E27FC236}">
              <a16:creationId xmlns:a16="http://schemas.microsoft.com/office/drawing/2014/main" id="{7A47752B-BE2F-48DE-BDDD-F07BAB6A3DA1}"/>
            </a:ext>
          </a:extLst>
        </xdr:cNvPr>
        <xdr:cNvSpPr/>
      </xdr:nvSpPr>
      <xdr:spPr>
        <a:xfrm>
          <a:off x="19154775" y="948042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108204</xdr:rowOff>
    </xdr:from>
    <xdr:to>
      <xdr:col>116</xdr:col>
      <xdr:colOff>63500</xdr:colOff>
      <xdr:row>58</xdr:row>
      <xdr:rowOff>136398</xdr:rowOff>
    </xdr:to>
    <xdr:cxnSp macro="">
      <xdr:nvCxnSpPr>
        <xdr:cNvPr id="702" name="直線コネクタ 701">
          <a:extLst>
            <a:ext uri="{FF2B5EF4-FFF2-40B4-BE49-F238E27FC236}">
              <a16:creationId xmlns:a16="http://schemas.microsoft.com/office/drawing/2014/main" id="{88753AEA-688B-4705-8C87-704BAC63628C}"/>
            </a:ext>
          </a:extLst>
        </xdr:cNvPr>
        <xdr:cNvCxnSpPr/>
      </xdr:nvCxnSpPr>
      <xdr:spPr>
        <a:xfrm flipV="1">
          <a:off x="19202400" y="9496679"/>
          <a:ext cx="752475"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131318</xdr:rowOff>
    </xdr:from>
    <xdr:to>
      <xdr:col>107</xdr:col>
      <xdr:colOff>101600</xdr:colOff>
      <xdr:row>57</xdr:row>
      <xdr:rowOff>61468</xdr:rowOff>
    </xdr:to>
    <xdr:sp macro="" textlink="">
      <xdr:nvSpPr>
        <xdr:cNvPr id="703" name="楕円 702">
          <a:extLst>
            <a:ext uri="{FF2B5EF4-FFF2-40B4-BE49-F238E27FC236}">
              <a16:creationId xmlns:a16="http://schemas.microsoft.com/office/drawing/2014/main" id="{E4203F60-25FD-471B-9CD2-46464D6D58BA}"/>
            </a:ext>
          </a:extLst>
        </xdr:cNvPr>
        <xdr:cNvSpPr/>
      </xdr:nvSpPr>
      <xdr:spPr>
        <a:xfrm>
          <a:off x="18345150" y="91991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10668</xdr:rowOff>
    </xdr:from>
    <xdr:to>
      <xdr:col>111</xdr:col>
      <xdr:colOff>177800</xdr:colOff>
      <xdr:row>58</xdr:row>
      <xdr:rowOff>136398</xdr:rowOff>
    </xdr:to>
    <xdr:cxnSp macro="">
      <xdr:nvCxnSpPr>
        <xdr:cNvPr id="704" name="直線コネクタ 703">
          <a:extLst>
            <a:ext uri="{FF2B5EF4-FFF2-40B4-BE49-F238E27FC236}">
              <a16:creationId xmlns:a16="http://schemas.microsoft.com/office/drawing/2014/main" id="{E7BE44D7-FC41-432B-A200-E369C88C867D}"/>
            </a:ext>
          </a:extLst>
        </xdr:cNvPr>
        <xdr:cNvCxnSpPr/>
      </xdr:nvCxnSpPr>
      <xdr:spPr>
        <a:xfrm>
          <a:off x="18392775" y="9237218"/>
          <a:ext cx="809625" cy="2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157988</xdr:rowOff>
    </xdr:from>
    <xdr:to>
      <xdr:col>102</xdr:col>
      <xdr:colOff>165100</xdr:colOff>
      <xdr:row>57</xdr:row>
      <xdr:rowOff>88138</xdr:rowOff>
    </xdr:to>
    <xdr:sp macro="" textlink="">
      <xdr:nvSpPr>
        <xdr:cNvPr id="705" name="楕円 704">
          <a:extLst>
            <a:ext uri="{FF2B5EF4-FFF2-40B4-BE49-F238E27FC236}">
              <a16:creationId xmlns:a16="http://schemas.microsoft.com/office/drawing/2014/main" id="{E8FBB2CF-7470-41F7-869C-7B180F266CAE}"/>
            </a:ext>
          </a:extLst>
        </xdr:cNvPr>
        <xdr:cNvSpPr/>
      </xdr:nvSpPr>
      <xdr:spPr>
        <a:xfrm>
          <a:off x="17554575" y="92289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10668</xdr:rowOff>
    </xdr:from>
    <xdr:to>
      <xdr:col>107</xdr:col>
      <xdr:colOff>50800</xdr:colOff>
      <xdr:row>57</xdr:row>
      <xdr:rowOff>37338</xdr:rowOff>
    </xdr:to>
    <xdr:cxnSp macro="">
      <xdr:nvCxnSpPr>
        <xdr:cNvPr id="706" name="直線コネクタ 705">
          <a:extLst>
            <a:ext uri="{FF2B5EF4-FFF2-40B4-BE49-F238E27FC236}">
              <a16:creationId xmlns:a16="http://schemas.microsoft.com/office/drawing/2014/main" id="{21842911-8296-4044-B3DF-9FB8BA714958}"/>
            </a:ext>
          </a:extLst>
        </xdr:cNvPr>
        <xdr:cNvCxnSpPr/>
      </xdr:nvCxnSpPr>
      <xdr:spPr>
        <a:xfrm flipV="1">
          <a:off x="17602200" y="9237218"/>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71882</xdr:rowOff>
    </xdr:from>
    <xdr:to>
      <xdr:col>98</xdr:col>
      <xdr:colOff>38100</xdr:colOff>
      <xdr:row>58</xdr:row>
      <xdr:rowOff>2032</xdr:rowOff>
    </xdr:to>
    <xdr:sp macro="" textlink="">
      <xdr:nvSpPr>
        <xdr:cNvPr id="707" name="楕円 706">
          <a:extLst>
            <a:ext uri="{FF2B5EF4-FFF2-40B4-BE49-F238E27FC236}">
              <a16:creationId xmlns:a16="http://schemas.microsoft.com/office/drawing/2014/main" id="{82A2B30B-B62C-4BD7-959E-1FE56F1E1BAB}"/>
            </a:ext>
          </a:extLst>
        </xdr:cNvPr>
        <xdr:cNvSpPr/>
      </xdr:nvSpPr>
      <xdr:spPr>
        <a:xfrm>
          <a:off x="16754475" y="92984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37338</xdr:rowOff>
    </xdr:from>
    <xdr:to>
      <xdr:col>102</xdr:col>
      <xdr:colOff>114300</xdr:colOff>
      <xdr:row>57</xdr:row>
      <xdr:rowOff>122682</xdr:rowOff>
    </xdr:to>
    <xdr:cxnSp macro="">
      <xdr:nvCxnSpPr>
        <xdr:cNvPr id="708" name="直線コネクタ 707">
          <a:extLst>
            <a:ext uri="{FF2B5EF4-FFF2-40B4-BE49-F238E27FC236}">
              <a16:creationId xmlns:a16="http://schemas.microsoft.com/office/drawing/2014/main" id="{915C6D22-DE22-4C4D-8454-175BCB755F62}"/>
            </a:ext>
          </a:extLst>
        </xdr:cNvPr>
        <xdr:cNvCxnSpPr/>
      </xdr:nvCxnSpPr>
      <xdr:spPr>
        <a:xfrm flipV="1">
          <a:off x="16802100" y="9267063"/>
          <a:ext cx="8001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65549</xdr:rowOff>
    </xdr:from>
    <xdr:ext cx="469744" cy="259045"/>
    <xdr:sp macro="" textlink="">
      <xdr:nvSpPr>
        <xdr:cNvPr id="709" name="n_1aveValue【学校施設】&#10;一人当たり面積">
          <a:extLst>
            <a:ext uri="{FF2B5EF4-FFF2-40B4-BE49-F238E27FC236}">
              <a16:creationId xmlns:a16="http://schemas.microsoft.com/office/drawing/2014/main" id="{EC04ED41-33B9-4E51-BF67-4060023B92C3}"/>
            </a:ext>
          </a:extLst>
        </xdr:cNvPr>
        <xdr:cNvSpPr txBox="1"/>
      </xdr:nvSpPr>
      <xdr:spPr>
        <a:xfrm>
          <a:off x="18983402" y="978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16781</xdr:rowOff>
    </xdr:from>
    <xdr:ext cx="469744" cy="259045"/>
    <xdr:sp macro="" textlink="">
      <xdr:nvSpPr>
        <xdr:cNvPr id="710" name="n_2aveValue【学校施設】&#10;一人当たり面積">
          <a:extLst>
            <a:ext uri="{FF2B5EF4-FFF2-40B4-BE49-F238E27FC236}">
              <a16:creationId xmlns:a16="http://schemas.microsoft.com/office/drawing/2014/main" id="{B7629752-584C-4357-93D8-51A089874802}"/>
            </a:ext>
          </a:extLst>
        </xdr:cNvPr>
        <xdr:cNvSpPr txBox="1"/>
      </xdr:nvSpPr>
      <xdr:spPr>
        <a:xfrm>
          <a:off x="18183302" y="989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711" name="n_3aveValue【学校施設】&#10;一人当たり面積">
          <a:extLst>
            <a:ext uri="{FF2B5EF4-FFF2-40B4-BE49-F238E27FC236}">
              <a16:creationId xmlns:a16="http://schemas.microsoft.com/office/drawing/2014/main" id="{2A33D8D4-695D-47A8-8C2F-38AA0615E0E3}"/>
            </a:ext>
          </a:extLst>
        </xdr:cNvPr>
        <xdr:cNvSpPr txBox="1"/>
      </xdr:nvSpPr>
      <xdr:spPr>
        <a:xfrm>
          <a:off x="17383202" y="990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38879</xdr:rowOff>
    </xdr:from>
    <xdr:ext cx="469744" cy="259045"/>
    <xdr:sp macro="" textlink="">
      <xdr:nvSpPr>
        <xdr:cNvPr id="712" name="n_4aveValue【学校施設】&#10;一人当たり面積">
          <a:extLst>
            <a:ext uri="{FF2B5EF4-FFF2-40B4-BE49-F238E27FC236}">
              <a16:creationId xmlns:a16="http://schemas.microsoft.com/office/drawing/2014/main" id="{DAF17188-C099-41F6-A8A8-3F80BF470328}"/>
            </a:ext>
          </a:extLst>
        </xdr:cNvPr>
        <xdr:cNvSpPr txBox="1"/>
      </xdr:nvSpPr>
      <xdr:spPr>
        <a:xfrm>
          <a:off x="16592627" y="991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32275</xdr:rowOff>
    </xdr:from>
    <xdr:ext cx="469744" cy="259045"/>
    <xdr:sp macro="" textlink="">
      <xdr:nvSpPr>
        <xdr:cNvPr id="713" name="n_1mainValue【学校施設】&#10;一人当たり面積">
          <a:extLst>
            <a:ext uri="{FF2B5EF4-FFF2-40B4-BE49-F238E27FC236}">
              <a16:creationId xmlns:a16="http://schemas.microsoft.com/office/drawing/2014/main" id="{1B42A63C-42DF-46B6-984D-B8D4A58FDFC8}"/>
            </a:ext>
          </a:extLst>
        </xdr:cNvPr>
        <xdr:cNvSpPr txBox="1"/>
      </xdr:nvSpPr>
      <xdr:spPr>
        <a:xfrm>
          <a:off x="18983402" y="925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77995</xdr:rowOff>
    </xdr:from>
    <xdr:ext cx="469744" cy="259045"/>
    <xdr:sp macro="" textlink="">
      <xdr:nvSpPr>
        <xdr:cNvPr id="714" name="n_2mainValue【学校施設】&#10;一人当たり面積">
          <a:extLst>
            <a:ext uri="{FF2B5EF4-FFF2-40B4-BE49-F238E27FC236}">
              <a16:creationId xmlns:a16="http://schemas.microsoft.com/office/drawing/2014/main" id="{1E4160FC-F4ED-47F9-BC14-17F7D1DDF3AD}"/>
            </a:ext>
          </a:extLst>
        </xdr:cNvPr>
        <xdr:cNvSpPr txBox="1"/>
      </xdr:nvSpPr>
      <xdr:spPr>
        <a:xfrm>
          <a:off x="18183302" y="898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104665</xdr:rowOff>
    </xdr:from>
    <xdr:ext cx="469744" cy="259045"/>
    <xdr:sp macro="" textlink="">
      <xdr:nvSpPr>
        <xdr:cNvPr id="715" name="n_3mainValue【学校施設】&#10;一人当たり面積">
          <a:extLst>
            <a:ext uri="{FF2B5EF4-FFF2-40B4-BE49-F238E27FC236}">
              <a16:creationId xmlns:a16="http://schemas.microsoft.com/office/drawing/2014/main" id="{334770FF-2FA4-4A64-889E-4F79E5E4F812}"/>
            </a:ext>
          </a:extLst>
        </xdr:cNvPr>
        <xdr:cNvSpPr txBox="1"/>
      </xdr:nvSpPr>
      <xdr:spPr>
        <a:xfrm>
          <a:off x="17383202" y="901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18559</xdr:rowOff>
    </xdr:from>
    <xdr:ext cx="469744" cy="259045"/>
    <xdr:sp macro="" textlink="">
      <xdr:nvSpPr>
        <xdr:cNvPr id="716" name="n_4mainValue【学校施設】&#10;一人当たり面積">
          <a:extLst>
            <a:ext uri="{FF2B5EF4-FFF2-40B4-BE49-F238E27FC236}">
              <a16:creationId xmlns:a16="http://schemas.microsoft.com/office/drawing/2014/main" id="{68DA44A1-83B1-4EC9-AE05-B7DFAD480F8D}"/>
            </a:ext>
          </a:extLst>
        </xdr:cNvPr>
        <xdr:cNvSpPr txBox="1"/>
      </xdr:nvSpPr>
      <xdr:spPr>
        <a:xfrm>
          <a:off x="16592627" y="908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AC0ED57A-6C27-4D05-8C6B-7641C02FA28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CB34327E-C5E3-4BC0-8F65-C588DF3D1896}"/>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1B5F94DF-071A-457E-A3D8-D0F2B58F3B5C}"/>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F02812D2-B57B-4250-934E-8CD907B14E76}"/>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D13D25DA-DB67-4BE9-BA44-EEA28675BD87}"/>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F5DFE097-7A36-46A9-A48D-1145A44F658A}"/>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D2BEA3AA-6385-4DD8-B753-5EC1AA6FC320}"/>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8F16E588-1A1B-4FF9-8903-ADA4AC2E08CD}"/>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5" name="正方形/長方形 724">
          <a:extLst>
            <a:ext uri="{FF2B5EF4-FFF2-40B4-BE49-F238E27FC236}">
              <a16:creationId xmlns:a16="http://schemas.microsoft.com/office/drawing/2014/main" id="{6FB7ADC5-8719-4A09-83D9-157749D3A70A}"/>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6" name="正方形/長方形 725">
          <a:extLst>
            <a:ext uri="{FF2B5EF4-FFF2-40B4-BE49-F238E27FC236}">
              <a16:creationId xmlns:a16="http://schemas.microsoft.com/office/drawing/2014/main" id="{01F96F73-F9EB-44C2-B21A-34566EE61D26}"/>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7" name="正方形/長方形 726">
          <a:extLst>
            <a:ext uri="{FF2B5EF4-FFF2-40B4-BE49-F238E27FC236}">
              <a16:creationId xmlns:a16="http://schemas.microsoft.com/office/drawing/2014/main" id="{1160D71D-F78C-4C5B-A161-49BD184C8AC7}"/>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8" name="正方形/長方形 727">
          <a:extLst>
            <a:ext uri="{FF2B5EF4-FFF2-40B4-BE49-F238E27FC236}">
              <a16:creationId xmlns:a16="http://schemas.microsoft.com/office/drawing/2014/main" id="{8EB25DD4-01EB-40F3-AD8D-572349B08058}"/>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9" name="正方形/長方形 728">
          <a:extLst>
            <a:ext uri="{FF2B5EF4-FFF2-40B4-BE49-F238E27FC236}">
              <a16:creationId xmlns:a16="http://schemas.microsoft.com/office/drawing/2014/main" id="{04B8E839-6FBB-4C3D-A987-769D427AF95B}"/>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0" name="正方形/長方形 729">
          <a:extLst>
            <a:ext uri="{FF2B5EF4-FFF2-40B4-BE49-F238E27FC236}">
              <a16:creationId xmlns:a16="http://schemas.microsoft.com/office/drawing/2014/main" id="{CA8A279E-6B85-4D45-B2BB-0108BBF817F3}"/>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1" name="正方形/長方形 730">
          <a:extLst>
            <a:ext uri="{FF2B5EF4-FFF2-40B4-BE49-F238E27FC236}">
              <a16:creationId xmlns:a16="http://schemas.microsoft.com/office/drawing/2014/main" id="{F6793AAC-7D41-4BFF-B81C-42A68B90AD95}"/>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2" name="正方形/長方形 731">
          <a:extLst>
            <a:ext uri="{FF2B5EF4-FFF2-40B4-BE49-F238E27FC236}">
              <a16:creationId xmlns:a16="http://schemas.microsoft.com/office/drawing/2014/main" id="{E208E994-801B-41E7-AAF2-46EFFE88A695}"/>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1233F1F3-5D35-43D0-9264-CBA1A263ABCB}"/>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2321AB68-0D9D-4C05-9411-EB764F8C81EA}"/>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B4AE1F41-46BD-46BD-B386-81F3D1D39FDD}"/>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108317D2-EFB0-49BA-AB8A-2D170FC9951D}"/>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02FADB49-FC81-4D0D-89AE-AB0C90D64359}"/>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4E22B260-9F4D-4DC0-9B0B-1D438CF92A09}"/>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06088BCD-A701-47AD-A87E-7A77251D6523}"/>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8210A5BB-CEDF-4A31-91FC-FF375697B646}"/>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EA281E83-6AB5-4EAD-91F6-C20F3E1A2B8A}"/>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12802F0B-21A0-48DD-8E09-AA3B6790643D}"/>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F90D5471-5750-4486-B76F-6DACDAADBBBF}"/>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a:extLst>
            <a:ext uri="{FF2B5EF4-FFF2-40B4-BE49-F238E27FC236}">
              <a16:creationId xmlns:a16="http://schemas.microsoft.com/office/drawing/2014/main" id="{46280063-3607-4CE0-9EC6-43AF6084F422}"/>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01689736-F247-4377-8588-1520B63C93DD}"/>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a:extLst>
            <a:ext uri="{FF2B5EF4-FFF2-40B4-BE49-F238E27FC236}">
              <a16:creationId xmlns:a16="http://schemas.microsoft.com/office/drawing/2014/main" id="{E345671D-3A18-4BA8-B29E-22C9BFDC2C4E}"/>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a:extLst>
            <a:ext uri="{FF2B5EF4-FFF2-40B4-BE49-F238E27FC236}">
              <a16:creationId xmlns:a16="http://schemas.microsoft.com/office/drawing/2014/main" id="{52017FCE-FF82-4E34-B49B-A3F147FD94EE}"/>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a:extLst>
            <a:ext uri="{FF2B5EF4-FFF2-40B4-BE49-F238E27FC236}">
              <a16:creationId xmlns:a16="http://schemas.microsoft.com/office/drawing/2014/main" id="{B3FE9C26-856A-453A-9456-807FAC2663EC}"/>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a:extLst>
            <a:ext uri="{FF2B5EF4-FFF2-40B4-BE49-F238E27FC236}">
              <a16:creationId xmlns:a16="http://schemas.microsoft.com/office/drawing/2014/main" id="{977B58FA-7635-49DA-89C4-857178011B95}"/>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a:extLst>
            <a:ext uri="{FF2B5EF4-FFF2-40B4-BE49-F238E27FC236}">
              <a16:creationId xmlns:a16="http://schemas.microsoft.com/office/drawing/2014/main" id="{C3271875-7FE0-49E9-864A-FB63C4BAA17C}"/>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a:extLst>
            <a:ext uri="{FF2B5EF4-FFF2-40B4-BE49-F238E27FC236}">
              <a16:creationId xmlns:a16="http://schemas.microsoft.com/office/drawing/2014/main" id="{DBAAB69D-2E93-4F3E-A644-19B3592E3D2E}"/>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a:extLst>
            <a:ext uri="{FF2B5EF4-FFF2-40B4-BE49-F238E27FC236}">
              <a16:creationId xmlns:a16="http://schemas.microsoft.com/office/drawing/2014/main" id="{036D8BDA-F5BF-418F-B86F-E6D6F6B6FD97}"/>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a:extLst>
            <a:ext uri="{FF2B5EF4-FFF2-40B4-BE49-F238E27FC236}">
              <a16:creationId xmlns:a16="http://schemas.microsoft.com/office/drawing/2014/main" id="{36651703-6025-4061-9BDB-2D1F09FAC044}"/>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a:extLst>
            <a:ext uri="{FF2B5EF4-FFF2-40B4-BE49-F238E27FC236}">
              <a16:creationId xmlns:a16="http://schemas.microsoft.com/office/drawing/2014/main" id="{5977B024-0DDE-428C-BB20-2B65DB00580C}"/>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a:extLst>
            <a:ext uri="{FF2B5EF4-FFF2-40B4-BE49-F238E27FC236}">
              <a16:creationId xmlns:a16="http://schemas.microsoft.com/office/drawing/2014/main" id="{9197FCA2-D0C2-483E-A068-7961713DF5FB}"/>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EDE744ED-D763-4721-8BA8-BE3BAFBC6F8A}"/>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FA414CCE-E985-4244-8609-48ABF7CC2420}"/>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758" name="直線コネクタ 757">
          <a:extLst>
            <a:ext uri="{FF2B5EF4-FFF2-40B4-BE49-F238E27FC236}">
              <a16:creationId xmlns:a16="http://schemas.microsoft.com/office/drawing/2014/main" id="{088E0CAA-E8BC-4EE3-ADDD-02D6407919D9}"/>
            </a:ext>
          </a:extLst>
        </xdr:cNvPr>
        <xdr:cNvCxnSpPr/>
      </xdr:nvCxnSpPr>
      <xdr:spPr>
        <a:xfrm flipV="1">
          <a:off x="14696439" y="16356783"/>
          <a:ext cx="0" cy="1217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759" name="【公民館】&#10;有形固定資産減価償却率最小値テキスト">
          <a:extLst>
            <a:ext uri="{FF2B5EF4-FFF2-40B4-BE49-F238E27FC236}">
              <a16:creationId xmlns:a16="http://schemas.microsoft.com/office/drawing/2014/main" id="{E645BFBA-8FD1-426E-968C-F3BDE5C10F6B}"/>
            </a:ext>
          </a:extLst>
        </xdr:cNvPr>
        <xdr:cNvSpPr txBox="1"/>
      </xdr:nvSpPr>
      <xdr:spPr>
        <a:xfrm>
          <a:off x="14735175" y="1758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760" name="直線コネクタ 759">
          <a:extLst>
            <a:ext uri="{FF2B5EF4-FFF2-40B4-BE49-F238E27FC236}">
              <a16:creationId xmlns:a16="http://schemas.microsoft.com/office/drawing/2014/main" id="{D903FD3F-6305-4A3D-A43C-BC20FDE84A76}"/>
            </a:ext>
          </a:extLst>
        </xdr:cNvPr>
        <xdr:cNvCxnSpPr/>
      </xdr:nvCxnSpPr>
      <xdr:spPr>
        <a:xfrm>
          <a:off x="14611350" y="175739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761" name="【公民館】&#10;有形固定資産減価償却率最大値テキスト">
          <a:extLst>
            <a:ext uri="{FF2B5EF4-FFF2-40B4-BE49-F238E27FC236}">
              <a16:creationId xmlns:a16="http://schemas.microsoft.com/office/drawing/2014/main" id="{F1916F36-0753-459C-B685-193D43068848}"/>
            </a:ext>
          </a:extLst>
        </xdr:cNvPr>
        <xdr:cNvSpPr txBox="1"/>
      </xdr:nvSpPr>
      <xdr:spPr>
        <a:xfrm>
          <a:off x="14735175" y="1613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762" name="直線コネクタ 761">
          <a:extLst>
            <a:ext uri="{FF2B5EF4-FFF2-40B4-BE49-F238E27FC236}">
              <a16:creationId xmlns:a16="http://schemas.microsoft.com/office/drawing/2014/main" id="{2766C4A2-3211-414B-A576-B1540C660DDF}"/>
            </a:ext>
          </a:extLst>
        </xdr:cNvPr>
        <xdr:cNvCxnSpPr/>
      </xdr:nvCxnSpPr>
      <xdr:spPr>
        <a:xfrm>
          <a:off x="14611350" y="163567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64606</xdr:rowOff>
    </xdr:from>
    <xdr:ext cx="405111" cy="259045"/>
    <xdr:sp macro="" textlink="">
      <xdr:nvSpPr>
        <xdr:cNvPr id="763" name="【公民館】&#10;有形固定資産減価償却率平均値テキスト">
          <a:extLst>
            <a:ext uri="{FF2B5EF4-FFF2-40B4-BE49-F238E27FC236}">
              <a16:creationId xmlns:a16="http://schemas.microsoft.com/office/drawing/2014/main" id="{1A48E089-4117-438F-A2CA-4DD2F2D3E26C}"/>
            </a:ext>
          </a:extLst>
        </xdr:cNvPr>
        <xdr:cNvSpPr txBox="1"/>
      </xdr:nvSpPr>
      <xdr:spPr>
        <a:xfrm>
          <a:off x="14735175" y="16907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764" name="フローチャート: 判断 763">
          <a:extLst>
            <a:ext uri="{FF2B5EF4-FFF2-40B4-BE49-F238E27FC236}">
              <a16:creationId xmlns:a16="http://schemas.microsoft.com/office/drawing/2014/main" id="{A761A4BE-6AFC-49B8-BA07-9E7498EC43AE}"/>
            </a:ext>
          </a:extLst>
        </xdr:cNvPr>
        <xdr:cNvSpPr/>
      </xdr:nvSpPr>
      <xdr:spPr>
        <a:xfrm>
          <a:off x="14649450" y="170470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765" name="フローチャート: 判断 764">
          <a:extLst>
            <a:ext uri="{FF2B5EF4-FFF2-40B4-BE49-F238E27FC236}">
              <a16:creationId xmlns:a16="http://schemas.microsoft.com/office/drawing/2014/main" id="{371CEFFF-B45C-43AB-AA8B-B7B87E86B3B5}"/>
            </a:ext>
          </a:extLst>
        </xdr:cNvPr>
        <xdr:cNvSpPr/>
      </xdr:nvSpPr>
      <xdr:spPr>
        <a:xfrm>
          <a:off x="13887450" y="170028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66" name="フローチャート: 判断 765">
          <a:extLst>
            <a:ext uri="{FF2B5EF4-FFF2-40B4-BE49-F238E27FC236}">
              <a16:creationId xmlns:a16="http://schemas.microsoft.com/office/drawing/2014/main" id="{FA025C0B-DB3A-4E13-BAF3-5A8662BB2E24}"/>
            </a:ext>
          </a:extLst>
        </xdr:cNvPr>
        <xdr:cNvSpPr/>
      </xdr:nvSpPr>
      <xdr:spPr>
        <a:xfrm>
          <a:off x="13096875" y="16999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67" name="フローチャート: 判断 766">
          <a:extLst>
            <a:ext uri="{FF2B5EF4-FFF2-40B4-BE49-F238E27FC236}">
              <a16:creationId xmlns:a16="http://schemas.microsoft.com/office/drawing/2014/main" id="{7EB658C9-0CFA-4AF6-9F84-017788A5D16B}"/>
            </a:ext>
          </a:extLst>
        </xdr:cNvPr>
        <xdr:cNvSpPr/>
      </xdr:nvSpPr>
      <xdr:spPr>
        <a:xfrm>
          <a:off x="12296775" y="170030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68" name="フローチャート: 判断 767">
          <a:extLst>
            <a:ext uri="{FF2B5EF4-FFF2-40B4-BE49-F238E27FC236}">
              <a16:creationId xmlns:a16="http://schemas.microsoft.com/office/drawing/2014/main" id="{8D13A328-8891-4425-94D4-EFD9E24298C0}"/>
            </a:ext>
          </a:extLst>
        </xdr:cNvPr>
        <xdr:cNvSpPr/>
      </xdr:nvSpPr>
      <xdr:spPr>
        <a:xfrm>
          <a:off x="11487150" y="170111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11C613BD-693B-43B6-A61F-11375FBB286C}"/>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32BE9D8C-84A9-4024-AEBC-219BCBC56230}"/>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4BA58383-2A65-40A2-AA8A-B4B4EF272C21}"/>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D0059F5B-AA4F-4DDA-98BD-2437DBE13D5D}"/>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D16AD44-4E87-48FC-8565-8A2084B05092}"/>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58057</xdr:rowOff>
    </xdr:from>
    <xdr:to>
      <xdr:col>85</xdr:col>
      <xdr:colOff>177800</xdr:colOff>
      <xdr:row>105</xdr:row>
      <xdr:rowOff>159657</xdr:rowOff>
    </xdr:to>
    <xdr:sp macro="" textlink="">
      <xdr:nvSpPr>
        <xdr:cNvPr id="774" name="楕円 773">
          <a:extLst>
            <a:ext uri="{FF2B5EF4-FFF2-40B4-BE49-F238E27FC236}">
              <a16:creationId xmlns:a16="http://schemas.microsoft.com/office/drawing/2014/main" id="{31A6340F-E1D7-4A97-8651-DD821CE785A5}"/>
            </a:ext>
          </a:extLst>
        </xdr:cNvPr>
        <xdr:cNvSpPr/>
      </xdr:nvSpPr>
      <xdr:spPr>
        <a:xfrm>
          <a:off x="14649450" y="170601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36484</xdr:rowOff>
    </xdr:from>
    <xdr:ext cx="405111" cy="259045"/>
    <xdr:sp macro="" textlink="">
      <xdr:nvSpPr>
        <xdr:cNvPr id="775" name="【公民館】&#10;有形固定資産減価償却率該当値テキスト">
          <a:extLst>
            <a:ext uri="{FF2B5EF4-FFF2-40B4-BE49-F238E27FC236}">
              <a16:creationId xmlns:a16="http://schemas.microsoft.com/office/drawing/2014/main" id="{42625FA8-39C1-4B52-BA94-9BE1822A8232}"/>
            </a:ext>
          </a:extLst>
        </xdr:cNvPr>
        <xdr:cNvSpPr txBox="1"/>
      </xdr:nvSpPr>
      <xdr:spPr>
        <a:xfrm>
          <a:off x="14735175" y="17038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776" name="楕円 775">
          <a:extLst>
            <a:ext uri="{FF2B5EF4-FFF2-40B4-BE49-F238E27FC236}">
              <a16:creationId xmlns:a16="http://schemas.microsoft.com/office/drawing/2014/main" id="{2CA26DA4-68CB-4DE6-BDC5-C48E503ACF9F}"/>
            </a:ext>
          </a:extLst>
        </xdr:cNvPr>
        <xdr:cNvSpPr/>
      </xdr:nvSpPr>
      <xdr:spPr>
        <a:xfrm>
          <a:off x="13887450" y="170129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64770</xdr:rowOff>
    </xdr:from>
    <xdr:to>
      <xdr:col>85</xdr:col>
      <xdr:colOff>127000</xdr:colOff>
      <xdr:row>105</xdr:row>
      <xdr:rowOff>108857</xdr:rowOff>
    </xdr:to>
    <xdr:cxnSp macro="">
      <xdr:nvCxnSpPr>
        <xdr:cNvPr id="777" name="直線コネクタ 776">
          <a:extLst>
            <a:ext uri="{FF2B5EF4-FFF2-40B4-BE49-F238E27FC236}">
              <a16:creationId xmlns:a16="http://schemas.microsoft.com/office/drawing/2014/main" id="{C5A48873-1785-4642-9360-A7BD543D4912}"/>
            </a:ext>
          </a:extLst>
        </xdr:cNvPr>
        <xdr:cNvCxnSpPr/>
      </xdr:nvCxnSpPr>
      <xdr:spPr>
        <a:xfrm>
          <a:off x="13935075" y="17070070"/>
          <a:ext cx="7620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46627</xdr:rowOff>
    </xdr:from>
    <xdr:to>
      <xdr:col>76</xdr:col>
      <xdr:colOff>165100</xdr:colOff>
      <xdr:row>105</xdr:row>
      <xdr:rowOff>148227</xdr:rowOff>
    </xdr:to>
    <xdr:sp macro="" textlink="">
      <xdr:nvSpPr>
        <xdr:cNvPr id="778" name="楕円 777">
          <a:extLst>
            <a:ext uri="{FF2B5EF4-FFF2-40B4-BE49-F238E27FC236}">
              <a16:creationId xmlns:a16="http://schemas.microsoft.com/office/drawing/2014/main" id="{B76DD4CC-618F-45A1-BD75-4CAAECA495F6}"/>
            </a:ext>
          </a:extLst>
        </xdr:cNvPr>
        <xdr:cNvSpPr/>
      </xdr:nvSpPr>
      <xdr:spPr>
        <a:xfrm>
          <a:off x="13096875" y="170519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97427</xdr:rowOff>
    </xdr:to>
    <xdr:cxnSp macro="">
      <xdr:nvCxnSpPr>
        <xdr:cNvPr id="779" name="直線コネクタ 778">
          <a:extLst>
            <a:ext uri="{FF2B5EF4-FFF2-40B4-BE49-F238E27FC236}">
              <a16:creationId xmlns:a16="http://schemas.microsoft.com/office/drawing/2014/main" id="{94EBDA20-F867-4462-B36E-BB790FD20109}"/>
            </a:ext>
          </a:extLst>
        </xdr:cNvPr>
        <xdr:cNvCxnSpPr/>
      </xdr:nvCxnSpPr>
      <xdr:spPr>
        <a:xfrm flipV="1">
          <a:off x="13144500" y="17070070"/>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43362</xdr:rowOff>
    </xdr:from>
    <xdr:to>
      <xdr:col>72</xdr:col>
      <xdr:colOff>38100</xdr:colOff>
      <xdr:row>107</xdr:row>
      <xdr:rowOff>144962</xdr:rowOff>
    </xdr:to>
    <xdr:sp macro="" textlink="">
      <xdr:nvSpPr>
        <xdr:cNvPr id="780" name="楕円 779">
          <a:extLst>
            <a:ext uri="{FF2B5EF4-FFF2-40B4-BE49-F238E27FC236}">
              <a16:creationId xmlns:a16="http://schemas.microsoft.com/office/drawing/2014/main" id="{6923ADDC-EB75-4055-998E-2610FEF8682D}"/>
            </a:ext>
          </a:extLst>
        </xdr:cNvPr>
        <xdr:cNvSpPr/>
      </xdr:nvSpPr>
      <xdr:spPr>
        <a:xfrm>
          <a:off x="12296775" y="173725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97427</xdr:rowOff>
    </xdr:from>
    <xdr:to>
      <xdr:col>76</xdr:col>
      <xdr:colOff>114300</xdr:colOff>
      <xdr:row>107</xdr:row>
      <xdr:rowOff>94162</xdr:rowOff>
    </xdr:to>
    <xdr:cxnSp macro="">
      <xdr:nvCxnSpPr>
        <xdr:cNvPr id="781" name="直線コネクタ 780">
          <a:extLst>
            <a:ext uri="{FF2B5EF4-FFF2-40B4-BE49-F238E27FC236}">
              <a16:creationId xmlns:a16="http://schemas.microsoft.com/office/drawing/2014/main" id="{4AF4CCFE-83A8-4961-8BD0-30F3BC1357B7}"/>
            </a:ext>
          </a:extLst>
        </xdr:cNvPr>
        <xdr:cNvCxnSpPr/>
      </xdr:nvCxnSpPr>
      <xdr:spPr>
        <a:xfrm flipV="1">
          <a:off x="12344400" y="17099552"/>
          <a:ext cx="800100" cy="3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10705</xdr:rowOff>
    </xdr:from>
    <xdr:to>
      <xdr:col>67</xdr:col>
      <xdr:colOff>101600</xdr:colOff>
      <xdr:row>107</xdr:row>
      <xdr:rowOff>112305</xdr:rowOff>
    </xdr:to>
    <xdr:sp macro="" textlink="">
      <xdr:nvSpPr>
        <xdr:cNvPr id="782" name="楕円 781">
          <a:extLst>
            <a:ext uri="{FF2B5EF4-FFF2-40B4-BE49-F238E27FC236}">
              <a16:creationId xmlns:a16="http://schemas.microsoft.com/office/drawing/2014/main" id="{E645E6CB-2E77-47D2-9F4A-C9E61BA49159}"/>
            </a:ext>
          </a:extLst>
        </xdr:cNvPr>
        <xdr:cNvSpPr/>
      </xdr:nvSpPr>
      <xdr:spPr>
        <a:xfrm>
          <a:off x="11487150" y="173335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61505</xdr:rowOff>
    </xdr:from>
    <xdr:to>
      <xdr:col>71</xdr:col>
      <xdr:colOff>177800</xdr:colOff>
      <xdr:row>107</xdr:row>
      <xdr:rowOff>94162</xdr:rowOff>
    </xdr:to>
    <xdr:cxnSp macro="">
      <xdr:nvCxnSpPr>
        <xdr:cNvPr id="783" name="直線コネクタ 782">
          <a:extLst>
            <a:ext uri="{FF2B5EF4-FFF2-40B4-BE49-F238E27FC236}">
              <a16:creationId xmlns:a16="http://schemas.microsoft.com/office/drawing/2014/main" id="{AB05AAB3-AAF6-4C84-A85E-23549265436F}"/>
            </a:ext>
          </a:extLst>
        </xdr:cNvPr>
        <xdr:cNvCxnSpPr/>
      </xdr:nvCxnSpPr>
      <xdr:spPr>
        <a:xfrm>
          <a:off x="11534775" y="17390655"/>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112503</xdr:rowOff>
    </xdr:from>
    <xdr:ext cx="405111" cy="259045"/>
    <xdr:sp macro="" textlink="">
      <xdr:nvSpPr>
        <xdr:cNvPr id="784" name="n_1aveValue【公民館】&#10;有形固定資産減価償却率">
          <a:extLst>
            <a:ext uri="{FF2B5EF4-FFF2-40B4-BE49-F238E27FC236}">
              <a16:creationId xmlns:a16="http://schemas.microsoft.com/office/drawing/2014/main" id="{560BB18F-7A32-46B1-8613-B14572F6470D}"/>
            </a:ext>
          </a:extLst>
        </xdr:cNvPr>
        <xdr:cNvSpPr txBox="1"/>
      </xdr:nvSpPr>
      <xdr:spPr>
        <a:xfrm>
          <a:off x="13745219" y="1679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85" name="n_2aveValue【公民館】&#10;有形固定資産減価償却率">
          <a:extLst>
            <a:ext uri="{FF2B5EF4-FFF2-40B4-BE49-F238E27FC236}">
              <a16:creationId xmlns:a16="http://schemas.microsoft.com/office/drawing/2014/main" id="{3C5B3554-F17A-4C6C-A830-092FE5DC70F5}"/>
            </a:ext>
          </a:extLst>
        </xdr:cNvPr>
        <xdr:cNvSpPr txBox="1"/>
      </xdr:nvSpPr>
      <xdr:spPr>
        <a:xfrm>
          <a:off x="12964169" y="1678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786" name="n_3aveValue【公民館】&#10;有形固定資産減価償却率">
          <a:extLst>
            <a:ext uri="{FF2B5EF4-FFF2-40B4-BE49-F238E27FC236}">
              <a16:creationId xmlns:a16="http://schemas.microsoft.com/office/drawing/2014/main" id="{7A74DCAF-C181-4CAD-A568-1073A0A296EA}"/>
            </a:ext>
          </a:extLst>
        </xdr:cNvPr>
        <xdr:cNvSpPr txBox="1"/>
      </xdr:nvSpPr>
      <xdr:spPr>
        <a:xfrm>
          <a:off x="12164069" y="1680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87" name="n_4aveValue【公民館】&#10;有形固定資産減価償却率">
          <a:extLst>
            <a:ext uri="{FF2B5EF4-FFF2-40B4-BE49-F238E27FC236}">
              <a16:creationId xmlns:a16="http://schemas.microsoft.com/office/drawing/2014/main" id="{0AB58B5F-1780-40C4-AFFF-4279B5DDFB6F}"/>
            </a:ext>
          </a:extLst>
        </xdr:cNvPr>
        <xdr:cNvSpPr txBox="1"/>
      </xdr:nvSpPr>
      <xdr:spPr>
        <a:xfrm>
          <a:off x="11354444" y="1679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106697</xdr:rowOff>
    </xdr:from>
    <xdr:ext cx="405111" cy="259045"/>
    <xdr:sp macro="" textlink="">
      <xdr:nvSpPr>
        <xdr:cNvPr id="788" name="n_1mainValue【公民館】&#10;有形固定資産減価償却率">
          <a:extLst>
            <a:ext uri="{FF2B5EF4-FFF2-40B4-BE49-F238E27FC236}">
              <a16:creationId xmlns:a16="http://schemas.microsoft.com/office/drawing/2014/main" id="{249C4668-A467-4DC6-922A-79D487388204}"/>
            </a:ext>
          </a:extLst>
        </xdr:cNvPr>
        <xdr:cNvSpPr txBox="1"/>
      </xdr:nvSpPr>
      <xdr:spPr>
        <a:xfrm>
          <a:off x="13745219"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139354</xdr:rowOff>
    </xdr:from>
    <xdr:ext cx="405111" cy="259045"/>
    <xdr:sp macro="" textlink="">
      <xdr:nvSpPr>
        <xdr:cNvPr id="789" name="n_2mainValue【公民館】&#10;有形固定資産減価償却率">
          <a:extLst>
            <a:ext uri="{FF2B5EF4-FFF2-40B4-BE49-F238E27FC236}">
              <a16:creationId xmlns:a16="http://schemas.microsoft.com/office/drawing/2014/main" id="{9C68D251-B847-4C03-B9C3-01422C4AC88E}"/>
            </a:ext>
          </a:extLst>
        </xdr:cNvPr>
        <xdr:cNvSpPr txBox="1"/>
      </xdr:nvSpPr>
      <xdr:spPr>
        <a:xfrm>
          <a:off x="12964169" y="17144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136089</xdr:rowOff>
    </xdr:from>
    <xdr:ext cx="405111" cy="259045"/>
    <xdr:sp macro="" textlink="">
      <xdr:nvSpPr>
        <xdr:cNvPr id="790" name="n_3mainValue【公民館】&#10;有形固定資産減価償却率">
          <a:extLst>
            <a:ext uri="{FF2B5EF4-FFF2-40B4-BE49-F238E27FC236}">
              <a16:creationId xmlns:a16="http://schemas.microsoft.com/office/drawing/2014/main" id="{0AE8B8FD-B613-43C9-97B5-2A45493AF8BA}"/>
            </a:ext>
          </a:extLst>
        </xdr:cNvPr>
        <xdr:cNvSpPr txBox="1"/>
      </xdr:nvSpPr>
      <xdr:spPr>
        <a:xfrm>
          <a:off x="12164069" y="17462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103432</xdr:rowOff>
    </xdr:from>
    <xdr:ext cx="405111" cy="259045"/>
    <xdr:sp macro="" textlink="">
      <xdr:nvSpPr>
        <xdr:cNvPr id="791" name="n_4mainValue【公民館】&#10;有形固定資産減価償却率">
          <a:extLst>
            <a:ext uri="{FF2B5EF4-FFF2-40B4-BE49-F238E27FC236}">
              <a16:creationId xmlns:a16="http://schemas.microsoft.com/office/drawing/2014/main" id="{38A5DC69-8965-4752-A4FF-EAC57E86A4F1}"/>
            </a:ext>
          </a:extLst>
        </xdr:cNvPr>
        <xdr:cNvSpPr txBox="1"/>
      </xdr:nvSpPr>
      <xdr:spPr>
        <a:xfrm>
          <a:off x="11354444" y="1743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B768D55C-D7BF-424F-BD14-41DF2A00F06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8DC879C2-4F5A-43D1-9B1A-EC310F266F4E}"/>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DE341133-E5EF-4278-8E95-C4F84024E8CD}"/>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39EB6818-6DD4-4E1B-8133-90FE054F8A7E}"/>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575F78C3-AA4A-49C2-8D92-FD0CD0090069}"/>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E713DB07-5275-4AC0-B428-1C315533B0A3}"/>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B9FEF825-6536-478E-AA60-2C1651BFFB55}"/>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C4052CDA-324A-4474-BC64-06EE970F3CD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5B6F66F6-EA4C-416E-BA53-A0AE557F1DB2}"/>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41E76934-38FB-46D7-9CC9-AE40D19C5F8C}"/>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2" name="直線コネクタ 801">
          <a:extLst>
            <a:ext uri="{FF2B5EF4-FFF2-40B4-BE49-F238E27FC236}">
              <a16:creationId xmlns:a16="http://schemas.microsoft.com/office/drawing/2014/main" id="{392192F2-CCF7-4A93-8105-AB77CDE02DCD}"/>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3" name="テキスト ボックス 802">
          <a:extLst>
            <a:ext uri="{FF2B5EF4-FFF2-40B4-BE49-F238E27FC236}">
              <a16:creationId xmlns:a16="http://schemas.microsoft.com/office/drawing/2014/main" id="{0C1FFAFA-9E7E-47B5-9440-39241BCA7553}"/>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4" name="直線コネクタ 803">
          <a:extLst>
            <a:ext uri="{FF2B5EF4-FFF2-40B4-BE49-F238E27FC236}">
              <a16:creationId xmlns:a16="http://schemas.microsoft.com/office/drawing/2014/main" id="{B05892C5-8FB6-40D3-959F-B8095582A41F}"/>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5" name="テキスト ボックス 804">
          <a:extLst>
            <a:ext uri="{FF2B5EF4-FFF2-40B4-BE49-F238E27FC236}">
              <a16:creationId xmlns:a16="http://schemas.microsoft.com/office/drawing/2014/main" id="{F50564A8-9CA1-46F5-ADAF-5B2732BA1970}"/>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6" name="直線コネクタ 805">
          <a:extLst>
            <a:ext uri="{FF2B5EF4-FFF2-40B4-BE49-F238E27FC236}">
              <a16:creationId xmlns:a16="http://schemas.microsoft.com/office/drawing/2014/main" id="{2D95D0DF-059B-4AFD-AE90-089E5F98B530}"/>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7" name="テキスト ボックス 806">
          <a:extLst>
            <a:ext uri="{FF2B5EF4-FFF2-40B4-BE49-F238E27FC236}">
              <a16:creationId xmlns:a16="http://schemas.microsoft.com/office/drawing/2014/main" id="{93B3FE82-B048-4EF6-80A4-692C0729C809}"/>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8" name="直線コネクタ 807">
          <a:extLst>
            <a:ext uri="{FF2B5EF4-FFF2-40B4-BE49-F238E27FC236}">
              <a16:creationId xmlns:a16="http://schemas.microsoft.com/office/drawing/2014/main" id="{7161EF88-007D-47D5-A5C6-BF2E8D7D30BD}"/>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9" name="テキスト ボックス 808">
          <a:extLst>
            <a:ext uri="{FF2B5EF4-FFF2-40B4-BE49-F238E27FC236}">
              <a16:creationId xmlns:a16="http://schemas.microsoft.com/office/drawing/2014/main" id="{6D6C3717-3188-4BC9-BB32-4AA98C3F8EF1}"/>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AE93E218-720A-4684-9999-0EA399DAD76B}"/>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79982168-92B6-4229-B718-266BF15A9ABB}"/>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B206B059-475A-4012-81D3-F2C94D0B5786}"/>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813" name="直線コネクタ 812">
          <a:extLst>
            <a:ext uri="{FF2B5EF4-FFF2-40B4-BE49-F238E27FC236}">
              <a16:creationId xmlns:a16="http://schemas.microsoft.com/office/drawing/2014/main" id="{E5DF2806-5775-4A2A-BDD4-25F81C7E633C}"/>
            </a:ext>
          </a:extLst>
        </xdr:cNvPr>
        <xdr:cNvCxnSpPr/>
      </xdr:nvCxnSpPr>
      <xdr:spPr>
        <a:xfrm flipV="1">
          <a:off x="19954239" y="16356964"/>
          <a:ext cx="0" cy="116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14" name="【公民館】&#10;一人当たり面積最小値テキスト">
          <a:extLst>
            <a:ext uri="{FF2B5EF4-FFF2-40B4-BE49-F238E27FC236}">
              <a16:creationId xmlns:a16="http://schemas.microsoft.com/office/drawing/2014/main" id="{3653B472-550F-4BE9-9E8B-E15D0D6E24CA}"/>
            </a:ext>
          </a:extLst>
        </xdr:cNvPr>
        <xdr:cNvSpPr txBox="1"/>
      </xdr:nvSpPr>
      <xdr:spPr>
        <a:xfrm>
          <a:off x="19992975" y="1752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15" name="直線コネクタ 814">
          <a:extLst>
            <a:ext uri="{FF2B5EF4-FFF2-40B4-BE49-F238E27FC236}">
              <a16:creationId xmlns:a16="http://schemas.microsoft.com/office/drawing/2014/main" id="{23A2E2BC-78E3-4CFE-B5F6-4D3D7E103C93}"/>
            </a:ext>
          </a:extLst>
        </xdr:cNvPr>
        <xdr:cNvCxnSpPr/>
      </xdr:nvCxnSpPr>
      <xdr:spPr>
        <a:xfrm>
          <a:off x="19878675" y="175252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816" name="【公民館】&#10;一人当たり面積最大値テキスト">
          <a:extLst>
            <a:ext uri="{FF2B5EF4-FFF2-40B4-BE49-F238E27FC236}">
              <a16:creationId xmlns:a16="http://schemas.microsoft.com/office/drawing/2014/main" id="{A1696685-2701-4CB7-AF83-5CB50CC8E483}"/>
            </a:ext>
          </a:extLst>
        </xdr:cNvPr>
        <xdr:cNvSpPr txBox="1"/>
      </xdr:nvSpPr>
      <xdr:spPr>
        <a:xfrm>
          <a:off x="19992975" y="1614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817" name="直線コネクタ 816">
          <a:extLst>
            <a:ext uri="{FF2B5EF4-FFF2-40B4-BE49-F238E27FC236}">
              <a16:creationId xmlns:a16="http://schemas.microsoft.com/office/drawing/2014/main" id="{4171D2F6-2A57-435F-AD5B-75B20B0C00C4}"/>
            </a:ext>
          </a:extLst>
        </xdr:cNvPr>
        <xdr:cNvCxnSpPr/>
      </xdr:nvCxnSpPr>
      <xdr:spPr>
        <a:xfrm>
          <a:off x="19878675" y="16356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818" name="【公民館】&#10;一人当たり面積平均値テキスト">
          <a:extLst>
            <a:ext uri="{FF2B5EF4-FFF2-40B4-BE49-F238E27FC236}">
              <a16:creationId xmlns:a16="http://schemas.microsoft.com/office/drawing/2014/main" id="{09326398-68FA-49C4-986C-7432D02544CC}"/>
            </a:ext>
          </a:extLst>
        </xdr:cNvPr>
        <xdr:cNvSpPr txBox="1"/>
      </xdr:nvSpPr>
      <xdr:spPr>
        <a:xfrm>
          <a:off x="19992975" y="17004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19" name="フローチャート: 判断 818">
          <a:extLst>
            <a:ext uri="{FF2B5EF4-FFF2-40B4-BE49-F238E27FC236}">
              <a16:creationId xmlns:a16="http://schemas.microsoft.com/office/drawing/2014/main" id="{B157106C-3A9C-4DCE-8C99-7175F5DCA0F9}"/>
            </a:ext>
          </a:extLst>
        </xdr:cNvPr>
        <xdr:cNvSpPr/>
      </xdr:nvSpPr>
      <xdr:spPr>
        <a:xfrm>
          <a:off x="19897725" y="171532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820" name="フローチャート: 判断 819">
          <a:extLst>
            <a:ext uri="{FF2B5EF4-FFF2-40B4-BE49-F238E27FC236}">
              <a16:creationId xmlns:a16="http://schemas.microsoft.com/office/drawing/2014/main" id="{D7CD6FBB-9372-4F7B-ACFF-F1B942421722}"/>
            </a:ext>
          </a:extLst>
        </xdr:cNvPr>
        <xdr:cNvSpPr/>
      </xdr:nvSpPr>
      <xdr:spPr>
        <a:xfrm>
          <a:off x="19154775" y="1716557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821" name="フローチャート: 判断 820">
          <a:extLst>
            <a:ext uri="{FF2B5EF4-FFF2-40B4-BE49-F238E27FC236}">
              <a16:creationId xmlns:a16="http://schemas.microsoft.com/office/drawing/2014/main" id="{4D60E721-5F93-40AC-B693-0673F51DB4DA}"/>
            </a:ext>
          </a:extLst>
        </xdr:cNvPr>
        <xdr:cNvSpPr/>
      </xdr:nvSpPr>
      <xdr:spPr>
        <a:xfrm>
          <a:off x="18345150" y="171825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22" name="フローチャート: 判断 821">
          <a:extLst>
            <a:ext uri="{FF2B5EF4-FFF2-40B4-BE49-F238E27FC236}">
              <a16:creationId xmlns:a16="http://schemas.microsoft.com/office/drawing/2014/main" id="{2D13E590-91EE-45CC-9A20-9DA9FB45B6FD}"/>
            </a:ext>
          </a:extLst>
        </xdr:cNvPr>
        <xdr:cNvSpPr/>
      </xdr:nvSpPr>
      <xdr:spPr>
        <a:xfrm>
          <a:off x="17554575" y="172109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23" name="フローチャート: 判断 822">
          <a:extLst>
            <a:ext uri="{FF2B5EF4-FFF2-40B4-BE49-F238E27FC236}">
              <a16:creationId xmlns:a16="http://schemas.microsoft.com/office/drawing/2014/main" id="{1FCCC5D3-B452-4353-8F6D-6507810F0B0D}"/>
            </a:ext>
          </a:extLst>
        </xdr:cNvPr>
        <xdr:cNvSpPr/>
      </xdr:nvSpPr>
      <xdr:spPr>
        <a:xfrm>
          <a:off x="16754475" y="17203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FEE05229-6726-4A51-88A5-05C20E5EF54C}"/>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C50F048D-FB36-477C-BCDB-19F89C5F8ABC}"/>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7C0110D1-7A1F-4741-8718-8F0A2196ECDA}"/>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C2034D20-080F-4909-882C-B2FF8BC9B416}"/>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2AC97C06-E43E-4A62-BB50-E93020644B3D}"/>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119126</xdr:rowOff>
    </xdr:from>
    <xdr:to>
      <xdr:col>116</xdr:col>
      <xdr:colOff>114300</xdr:colOff>
      <xdr:row>107</xdr:row>
      <xdr:rowOff>49276</xdr:rowOff>
    </xdr:to>
    <xdr:sp macro="" textlink="">
      <xdr:nvSpPr>
        <xdr:cNvPr id="829" name="楕円 828">
          <a:extLst>
            <a:ext uri="{FF2B5EF4-FFF2-40B4-BE49-F238E27FC236}">
              <a16:creationId xmlns:a16="http://schemas.microsoft.com/office/drawing/2014/main" id="{2FBCE82A-5F5E-4C3F-9EED-F9432D748836}"/>
            </a:ext>
          </a:extLst>
        </xdr:cNvPr>
        <xdr:cNvSpPr/>
      </xdr:nvSpPr>
      <xdr:spPr>
        <a:xfrm>
          <a:off x="19897725" y="1728635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97553</xdr:rowOff>
    </xdr:from>
    <xdr:ext cx="469744" cy="259045"/>
    <xdr:sp macro="" textlink="">
      <xdr:nvSpPr>
        <xdr:cNvPr id="830" name="【公民館】&#10;一人当たり面積該当値テキスト">
          <a:extLst>
            <a:ext uri="{FF2B5EF4-FFF2-40B4-BE49-F238E27FC236}">
              <a16:creationId xmlns:a16="http://schemas.microsoft.com/office/drawing/2014/main" id="{4D714883-2B0F-44C8-9195-637351CF325A}"/>
            </a:ext>
          </a:extLst>
        </xdr:cNvPr>
        <xdr:cNvSpPr txBox="1"/>
      </xdr:nvSpPr>
      <xdr:spPr>
        <a:xfrm>
          <a:off x="19992975" y="1726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121413</xdr:rowOff>
    </xdr:from>
    <xdr:to>
      <xdr:col>112</xdr:col>
      <xdr:colOff>38100</xdr:colOff>
      <xdr:row>107</xdr:row>
      <xdr:rowOff>51563</xdr:rowOff>
    </xdr:to>
    <xdr:sp macro="" textlink="">
      <xdr:nvSpPr>
        <xdr:cNvPr id="831" name="楕円 830">
          <a:extLst>
            <a:ext uri="{FF2B5EF4-FFF2-40B4-BE49-F238E27FC236}">
              <a16:creationId xmlns:a16="http://schemas.microsoft.com/office/drawing/2014/main" id="{94BAAE8B-738E-4A03-BF52-DB54E942A444}"/>
            </a:ext>
          </a:extLst>
        </xdr:cNvPr>
        <xdr:cNvSpPr/>
      </xdr:nvSpPr>
      <xdr:spPr>
        <a:xfrm>
          <a:off x="19154775" y="172886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169926</xdr:rowOff>
    </xdr:from>
    <xdr:to>
      <xdr:col>116</xdr:col>
      <xdr:colOff>63500</xdr:colOff>
      <xdr:row>107</xdr:row>
      <xdr:rowOff>763</xdr:rowOff>
    </xdr:to>
    <xdr:cxnSp macro="">
      <xdr:nvCxnSpPr>
        <xdr:cNvPr id="832" name="直線コネクタ 831">
          <a:extLst>
            <a:ext uri="{FF2B5EF4-FFF2-40B4-BE49-F238E27FC236}">
              <a16:creationId xmlns:a16="http://schemas.microsoft.com/office/drawing/2014/main" id="{D674D4B9-0226-492E-9819-9AD86F8925FB}"/>
            </a:ext>
          </a:extLst>
        </xdr:cNvPr>
        <xdr:cNvCxnSpPr/>
      </xdr:nvCxnSpPr>
      <xdr:spPr>
        <a:xfrm flipV="1">
          <a:off x="19202400" y="17324451"/>
          <a:ext cx="75247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xdr:rowOff>
    </xdr:from>
    <xdr:to>
      <xdr:col>107</xdr:col>
      <xdr:colOff>101600</xdr:colOff>
      <xdr:row>106</xdr:row>
      <xdr:rowOff>110998</xdr:rowOff>
    </xdr:to>
    <xdr:sp macro="" textlink="">
      <xdr:nvSpPr>
        <xdr:cNvPr id="833" name="楕円 832">
          <a:extLst>
            <a:ext uri="{FF2B5EF4-FFF2-40B4-BE49-F238E27FC236}">
              <a16:creationId xmlns:a16="http://schemas.microsoft.com/office/drawing/2014/main" id="{76F404D5-87BE-4CB4-AF2A-A6A4AEE4D419}"/>
            </a:ext>
          </a:extLst>
        </xdr:cNvPr>
        <xdr:cNvSpPr/>
      </xdr:nvSpPr>
      <xdr:spPr>
        <a:xfrm>
          <a:off x="18345150" y="171766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60198</xdr:rowOff>
    </xdr:from>
    <xdr:to>
      <xdr:col>111</xdr:col>
      <xdr:colOff>177800</xdr:colOff>
      <xdr:row>107</xdr:row>
      <xdr:rowOff>763</xdr:rowOff>
    </xdr:to>
    <xdr:cxnSp macro="">
      <xdr:nvCxnSpPr>
        <xdr:cNvPr id="834" name="直線コネクタ 833">
          <a:extLst>
            <a:ext uri="{FF2B5EF4-FFF2-40B4-BE49-F238E27FC236}">
              <a16:creationId xmlns:a16="http://schemas.microsoft.com/office/drawing/2014/main" id="{80705CA6-FEC1-4C98-871E-654CF9D11167}"/>
            </a:ext>
          </a:extLst>
        </xdr:cNvPr>
        <xdr:cNvCxnSpPr/>
      </xdr:nvCxnSpPr>
      <xdr:spPr>
        <a:xfrm>
          <a:off x="18392775" y="17224248"/>
          <a:ext cx="809625" cy="10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114554</xdr:rowOff>
    </xdr:from>
    <xdr:to>
      <xdr:col>102</xdr:col>
      <xdr:colOff>165100</xdr:colOff>
      <xdr:row>107</xdr:row>
      <xdr:rowOff>44704</xdr:rowOff>
    </xdr:to>
    <xdr:sp macro="" textlink="">
      <xdr:nvSpPr>
        <xdr:cNvPr id="835" name="楕円 834">
          <a:extLst>
            <a:ext uri="{FF2B5EF4-FFF2-40B4-BE49-F238E27FC236}">
              <a16:creationId xmlns:a16="http://schemas.microsoft.com/office/drawing/2014/main" id="{6873B781-894A-462C-B31A-60151C409B7A}"/>
            </a:ext>
          </a:extLst>
        </xdr:cNvPr>
        <xdr:cNvSpPr/>
      </xdr:nvSpPr>
      <xdr:spPr>
        <a:xfrm>
          <a:off x="17554575" y="172786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60198</xdr:rowOff>
    </xdr:from>
    <xdr:to>
      <xdr:col>107</xdr:col>
      <xdr:colOff>50800</xdr:colOff>
      <xdr:row>106</xdr:row>
      <xdr:rowOff>165354</xdr:rowOff>
    </xdr:to>
    <xdr:cxnSp macro="">
      <xdr:nvCxnSpPr>
        <xdr:cNvPr id="836" name="直線コネクタ 835">
          <a:extLst>
            <a:ext uri="{FF2B5EF4-FFF2-40B4-BE49-F238E27FC236}">
              <a16:creationId xmlns:a16="http://schemas.microsoft.com/office/drawing/2014/main" id="{6B9876FA-7FA3-4C5B-BB73-ECDF08A2E8CE}"/>
            </a:ext>
          </a:extLst>
        </xdr:cNvPr>
        <xdr:cNvCxnSpPr/>
      </xdr:nvCxnSpPr>
      <xdr:spPr>
        <a:xfrm flipV="1">
          <a:off x="17602200" y="17224248"/>
          <a:ext cx="790575" cy="1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119126</xdr:rowOff>
    </xdr:from>
    <xdr:to>
      <xdr:col>98</xdr:col>
      <xdr:colOff>38100</xdr:colOff>
      <xdr:row>107</xdr:row>
      <xdr:rowOff>49276</xdr:rowOff>
    </xdr:to>
    <xdr:sp macro="" textlink="">
      <xdr:nvSpPr>
        <xdr:cNvPr id="837" name="楕円 836">
          <a:extLst>
            <a:ext uri="{FF2B5EF4-FFF2-40B4-BE49-F238E27FC236}">
              <a16:creationId xmlns:a16="http://schemas.microsoft.com/office/drawing/2014/main" id="{DFA91C34-23AA-4CE7-BD48-62BDC8788F19}"/>
            </a:ext>
          </a:extLst>
        </xdr:cNvPr>
        <xdr:cNvSpPr/>
      </xdr:nvSpPr>
      <xdr:spPr>
        <a:xfrm>
          <a:off x="16754475" y="1728635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165354</xdr:rowOff>
    </xdr:from>
    <xdr:to>
      <xdr:col>102</xdr:col>
      <xdr:colOff>114300</xdr:colOff>
      <xdr:row>106</xdr:row>
      <xdr:rowOff>169926</xdr:rowOff>
    </xdr:to>
    <xdr:cxnSp macro="">
      <xdr:nvCxnSpPr>
        <xdr:cNvPr id="838" name="直線コネクタ 837">
          <a:extLst>
            <a:ext uri="{FF2B5EF4-FFF2-40B4-BE49-F238E27FC236}">
              <a16:creationId xmlns:a16="http://schemas.microsoft.com/office/drawing/2014/main" id="{F5C36F35-3049-4032-AC40-1C4D8C21143A}"/>
            </a:ext>
          </a:extLst>
        </xdr:cNvPr>
        <xdr:cNvCxnSpPr/>
      </xdr:nvCxnSpPr>
      <xdr:spPr>
        <a:xfrm flipV="1">
          <a:off x="16802100" y="173262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106951</xdr:rowOff>
    </xdr:from>
    <xdr:ext cx="469744" cy="259045"/>
    <xdr:sp macro="" textlink="">
      <xdr:nvSpPr>
        <xdr:cNvPr id="839" name="n_1aveValue【公民館】&#10;一人当たり面積">
          <a:extLst>
            <a:ext uri="{FF2B5EF4-FFF2-40B4-BE49-F238E27FC236}">
              <a16:creationId xmlns:a16="http://schemas.microsoft.com/office/drawing/2014/main" id="{2F49E386-7F35-435A-B58A-7EC838DA5467}"/>
            </a:ext>
          </a:extLst>
        </xdr:cNvPr>
        <xdr:cNvSpPr txBox="1"/>
      </xdr:nvSpPr>
      <xdr:spPr>
        <a:xfrm>
          <a:off x="18983402"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111269</xdr:rowOff>
    </xdr:from>
    <xdr:ext cx="469744" cy="259045"/>
    <xdr:sp macro="" textlink="">
      <xdr:nvSpPr>
        <xdr:cNvPr id="840" name="n_2aveValue【公民館】&#10;一人当たり面積">
          <a:extLst>
            <a:ext uri="{FF2B5EF4-FFF2-40B4-BE49-F238E27FC236}">
              <a16:creationId xmlns:a16="http://schemas.microsoft.com/office/drawing/2014/main" id="{E470202B-C4B6-4B0F-B9E7-E9B621A2D33A}"/>
            </a:ext>
          </a:extLst>
        </xdr:cNvPr>
        <xdr:cNvSpPr txBox="1"/>
      </xdr:nvSpPr>
      <xdr:spPr>
        <a:xfrm>
          <a:off x="18183302" y="1727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841" name="n_3aveValue【公民館】&#10;一人当たり面積">
          <a:extLst>
            <a:ext uri="{FF2B5EF4-FFF2-40B4-BE49-F238E27FC236}">
              <a16:creationId xmlns:a16="http://schemas.microsoft.com/office/drawing/2014/main" id="{6354D987-1322-418B-8D91-95A8BB964507}"/>
            </a:ext>
          </a:extLst>
        </xdr:cNvPr>
        <xdr:cNvSpPr txBox="1"/>
      </xdr:nvSpPr>
      <xdr:spPr>
        <a:xfrm>
          <a:off x="173832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842" name="n_4aveValue【公民館】&#10;一人当たり面積">
          <a:extLst>
            <a:ext uri="{FF2B5EF4-FFF2-40B4-BE49-F238E27FC236}">
              <a16:creationId xmlns:a16="http://schemas.microsoft.com/office/drawing/2014/main" id="{6773E95A-F8B4-4F8D-A0F1-436E9600586F}"/>
            </a:ext>
          </a:extLst>
        </xdr:cNvPr>
        <xdr:cNvSpPr txBox="1"/>
      </xdr:nvSpPr>
      <xdr:spPr>
        <a:xfrm>
          <a:off x="16592627"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42690</xdr:rowOff>
    </xdr:from>
    <xdr:ext cx="469744" cy="259045"/>
    <xdr:sp macro="" textlink="">
      <xdr:nvSpPr>
        <xdr:cNvPr id="843" name="n_1mainValue【公民館】&#10;一人当たり面積">
          <a:extLst>
            <a:ext uri="{FF2B5EF4-FFF2-40B4-BE49-F238E27FC236}">
              <a16:creationId xmlns:a16="http://schemas.microsoft.com/office/drawing/2014/main" id="{AD92CDDF-6CC1-4ED4-95D5-3B3A980E4C17}"/>
            </a:ext>
          </a:extLst>
        </xdr:cNvPr>
        <xdr:cNvSpPr txBox="1"/>
      </xdr:nvSpPr>
      <xdr:spPr>
        <a:xfrm>
          <a:off x="18983402" y="173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127525</xdr:rowOff>
    </xdr:from>
    <xdr:ext cx="469744" cy="259045"/>
    <xdr:sp macro="" textlink="">
      <xdr:nvSpPr>
        <xdr:cNvPr id="844" name="n_2mainValue【公民館】&#10;一人当たり面積">
          <a:extLst>
            <a:ext uri="{FF2B5EF4-FFF2-40B4-BE49-F238E27FC236}">
              <a16:creationId xmlns:a16="http://schemas.microsoft.com/office/drawing/2014/main" id="{F7C0E80A-9E5D-4049-8100-05C7CC74E2E0}"/>
            </a:ext>
          </a:extLst>
        </xdr:cNvPr>
        <xdr:cNvSpPr txBox="1"/>
      </xdr:nvSpPr>
      <xdr:spPr>
        <a:xfrm>
          <a:off x="18183302" y="1696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35831</xdr:rowOff>
    </xdr:from>
    <xdr:ext cx="469744" cy="259045"/>
    <xdr:sp macro="" textlink="">
      <xdr:nvSpPr>
        <xdr:cNvPr id="845" name="n_3mainValue【公民館】&#10;一人当たり面積">
          <a:extLst>
            <a:ext uri="{FF2B5EF4-FFF2-40B4-BE49-F238E27FC236}">
              <a16:creationId xmlns:a16="http://schemas.microsoft.com/office/drawing/2014/main" id="{E7D2DE80-7056-47F1-A9B3-7992217EFD44}"/>
            </a:ext>
          </a:extLst>
        </xdr:cNvPr>
        <xdr:cNvSpPr txBox="1"/>
      </xdr:nvSpPr>
      <xdr:spPr>
        <a:xfrm>
          <a:off x="17383202" y="1736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40403</xdr:rowOff>
    </xdr:from>
    <xdr:ext cx="469744" cy="259045"/>
    <xdr:sp macro="" textlink="">
      <xdr:nvSpPr>
        <xdr:cNvPr id="846" name="n_4mainValue【公民館】&#10;一人当たり面積">
          <a:extLst>
            <a:ext uri="{FF2B5EF4-FFF2-40B4-BE49-F238E27FC236}">
              <a16:creationId xmlns:a16="http://schemas.microsoft.com/office/drawing/2014/main" id="{737A14C9-1370-4A46-9EA9-FEAFEFB0E896}"/>
            </a:ext>
          </a:extLst>
        </xdr:cNvPr>
        <xdr:cNvSpPr txBox="1"/>
      </xdr:nvSpPr>
      <xdr:spPr>
        <a:xfrm>
          <a:off x="16592627" y="1736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18DB8A27-357F-46B3-B98E-FE8291E426F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A9B0BF0F-7A01-41C1-A723-B44DA45B6833}"/>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AC2E8669-BEF4-4043-A4ED-32566D04B43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以下の項目について、令和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年度の数値は誤りであり、正しくは以下のとおりである。</a:t>
          </a: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一人当たり面積　誤：</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23.155⇒</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25.713</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一人当たり面積　誤：</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0.505⇒</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0.377</a:t>
          </a: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令和４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年度では、１４施設類型のうち１０類型において、類似団体平均値を上回っている。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に、道路、橋りょう・トンネル、港湾・漁港の有形固定資産減価償却率において類似団体平均を上回っているが、これは合併に伴う面積の広域化及び有形固定資産の増加が施設の更新サイクル等に影響しているものと考えられ、今後も効率的かつ効果的な改修及び維持管理による施設の長寿命化や施設保有量の最適化に取り組んで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また、認定こども園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・幼稚園・保育所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園児の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統廃合などを背景に認定こども園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を整備したことにより、類似団体平均値より低くなっている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。今後、認定こども園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年数経過等で生じた損耗箇所等の修繕等を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行っていく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取得時原価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支出する修繕費等は小さいこと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想定されるため、有形固定資産減価償却率は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増加していくことが予想される。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B2E19C9-5818-473A-BB07-13A8FA59399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D395A7-AF89-4D79-B9AA-4DC19A8CCE12}"/>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E9599E-745E-400F-A288-EF1C12E3767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06076C-9125-446F-953C-E0C687A1D4E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B7B28A9-8CC4-4314-A930-7854797237E6}"/>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832B751-B7BD-43A3-9141-A6F5D7F1FF4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E7A622-2AAB-4242-ACD7-D8220E2ADDA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D379D0-58CD-46BA-B116-53F6448AB2F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B7877C-D5D5-41FE-904C-C0958D87A778}"/>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8563D1-1F36-468C-820A-E8556889C06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51,981
51,542
501.44
39,470,191
38,115,585
1,177,696
20,609,996
35,381,045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B46FC4-F7AA-4FAC-807D-E1972649562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BDA247-6DA1-4949-A0A4-F8DE4D62086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11E7E1-4B1E-42B9-A251-730D61942562}"/>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AFB2B80-A6DB-42A4-BF09-F4AD039BF7DF}"/>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7A5334-E1E1-440F-BD5D-A0D3B2A6CC55}"/>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72FF579-0684-40DB-B557-9CF0B68E330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8283D6A-6ADC-4DA7-9809-7E3C556224F4}"/>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8475E25-8B5A-4D89-896D-81F4B98ACB0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5598706-C62F-4E1E-BB32-55593B9C9BBF}"/>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50996A0-DCF6-49FD-BF85-BEC8EBC15B8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054B5CF-7052-44FF-BEBD-ECB34B9EA0E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44EF470-C33D-4283-990C-81618A9249C9}"/>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C1B837-6A7E-4B29-9E91-92B64953C0CF}"/>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B66972-F244-45D8-839C-FF65ED7F6A7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413181-8535-41C7-A6F3-D475AB37F7B9}"/>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7B9B756-7FDD-4700-A1E3-6BE9CEE48B36}"/>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4932676-3A43-4B6D-A98D-E8ED3420A77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B90AAF4-A407-4783-BBBD-9EE19C237C49}"/>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5F010D-6722-4370-99C9-2545777610A3}"/>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B1D629A-4C32-4380-863F-891B73296CF4}"/>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9E8823-7CE3-42D1-8827-E2D92475136B}"/>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E8330BD-4170-4435-BE7C-631315F881B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2F2914A-4A37-45CA-B5F3-1A4857B7F337}"/>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36E585-4A49-4C71-AAE6-59505386FC70}"/>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824223E-7FFD-4F26-A245-0E39451D9CC5}"/>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C5DCDB0-2F53-46E7-B5EB-F6BAA530E10F}"/>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02565D-B898-4442-B8A5-8A72EFB51D7B}"/>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AD6CC71-FD4C-49B6-98BD-E966B756F7A1}"/>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93737F-A255-4E9B-80C3-9886C954A7B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7D5F1E-D308-41BF-B177-F3A068F937D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9B8E417-B4A5-4938-A720-FCA1DE796E9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30EE205-9FB5-4D1C-93A1-F306BF5F8180}"/>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D222D6A-5F15-43F5-A2E9-2EDD8A619AFE}"/>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D73C0F5-6167-41F0-8AB1-F35B18D5C045}"/>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FCF45C8-8B02-4395-941D-3E4F5352650A}"/>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FE22AC0-A343-4C6A-A7D9-712833B9D660}"/>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47E68E2-069E-48FC-9D54-B6FE13D3FE24}"/>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F182617-B093-420A-90CD-014F34EB8C1B}"/>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89175EA-5CD8-453A-BA51-B131F02BE39C}"/>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AC2B0C3-E598-418D-AF29-720AB853D8EA}"/>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0C00702-ECC0-405D-A241-AEF0AC4ABA33}"/>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2DD4BF-C96C-41D9-97EA-249A3A507A6E}"/>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4615762-2D2B-4FAF-8304-382719BD78DC}"/>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637EFB6-8602-4D46-8F40-DB6E9FD2C514}"/>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E57C650-DF54-4075-ACF3-629F41BA0AAE}"/>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7D0FCD2-744B-499E-9FA1-EDCF51C95CAB}"/>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5231038D-8294-4663-AF1F-DBA37FDC55DC}"/>
            </a:ext>
          </a:extLst>
        </xdr:cNvPr>
        <xdr:cNvCxnSpPr/>
      </xdr:nvCxnSpPr>
      <xdr:spPr>
        <a:xfrm flipV="1">
          <a:off x="4180840" y="5485130"/>
          <a:ext cx="0" cy="122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CF0EB451-1B97-4AF8-A42A-DAB8F15A1069}"/>
            </a:ext>
          </a:extLst>
        </xdr:cNvPr>
        <xdr:cNvSpPr txBox="1"/>
      </xdr:nvSpPr>
      <xdr:spPr>
        <a:xfrm>
          <a:off x="4219575" y="671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A89A4129-64A8-4856-B557-265344E81B30}"/>
            </a:ext>
          </a:extLst>
        </xdr:cNvPr>
        <xdr:cNvCxnSpPr/>
      </xdr:nvCxnSpPr>
      <xdr:spPr>
        <a:xfrm>
          <a:off x="4105275" y="67086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082AA55B-C1D7-4A45-AF08-C440C5F2718F}"/>
            </a:ext>
          </a:extLst>
        </xdr:cNvPr>
        <xdr:cNvSpPr txBox="1"/>
      </xdr:nvSpPr>
      <xdr:spPr>
        <a:xfrm>
          <a:off x="4219575" y="52698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1C54EDE9-1419-4AC3-AD87-C6177209098C}"/>
            </a:ext>
          </a:extLst>
        </xdr:cNvPr>
        <xdr:cNvCxnSpPr/>
      </xdr:nvCxnSpPr>
      <xdr:spPr>
        <a:xfrm>
          <a:off x="4105275" y="54851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15D118B8-5381-49BA-8E06-40613D8C1BA9}"/>
            </a:ext>
          </a:extLst>
        </xdr:cNvPr>
        <xdr:cNvSpPr txBox="1"/>
      </xdr:nvSpPr>
      <xdr:spPr>
        <a:xfrm>
          <a:off x="4219575" y="58265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37B379E1-5BE3-46C8-8FA5-7EE33E59F795}"/>
            </a:ext>
          </a:extLst>
        </xdr:cNvPr>
        <xdr:cNvSpPr/>
      </xdr:nvSpPr>
      <xdr:spPr>
        <a:xfrm>
          <a:off x="4124325" y="59624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1EEA1201-A7F1-4112-A70B-71016B32ED30}"/>
            </a:ext>
          </a:extLst>
        </xdr:cNvPr>
        <xdr:cNvSpPr/>
      </xdr:nvSpPr>
      <xdr:spPr>
        <a:xfrm>
          <a:off x="3381375" y="59461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F4D817C0-E184-4667-819F-F94F016399E1}"/>
            </a:ext>
          </a:extLst>
        </xdr:cNvPr>
        <xdr:cNvSpPr/>
      </xdr:nvSpPr>
      <xdr:spPr>
        <a:xfrm>
          <a:off x="2571750" y="59525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D4592939-2D77-4105-9E24-6CB14257016A}"/>
            </a:ext>
          </a:extLst>
        </xdr:cNvPr>
        <xdr:cNvSpPr/>
      </xdr:nvSpPr>
      <xdr:spPr>
        <a:xfrm>
          <a:off x="1781175" y="59412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7534EC26-3970-43FA-849C-22FE6957EB56}"/>
            </a:ext>
          </a:extLst>
        </xdr:cNvPr>
        <xdr:cNvSpPr/>
      </xdr:nvSpPr>
      <xdr:spPr>
        <a:xfrm>
          <a:off x="981075" y="597054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CA43278-235F-474A-ABB0-B46FA7C5CC5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A3F99BC-2F77-4497-B1AF-0F8BFED00054}"/>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0313DFD-1EFB-45F0-A398-DDEBB31D05F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C99DA3-04B1-4D4E-99E7-7819216FD8F4}"/>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6CAF3C6-57FB-425D-945C-167A698A881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41728</xdr:rowOff>
    </xdr:from>
    <xdr:to>
      <xdr:col>24</xdr:col>
      <xdr:colOff>114300</xdr:colOff>
      <xdr:row>37</xdr:row>
      <xdr:rowOff>143328</xdr:rowOff>
    </xdr:to>
    <xdr:sp macro="" textlink="">
      <xdr:nvSpPr>
        <xdr:cNvPr id="74" name="楕円 73">
          <a:extLst>
            <a:ext uri="{FF2B5EF4-FFF2-40B4-BE49-F238E27FC236}">
              <a16:creationId xmlns:a16="http://schemas.microsoft.com/office/drawing/2014/main" id="{8CFF72EA-F707-4D52-8742-22D800398E3C}"/>
            </a:ext>
          </a:extLst>
        </xdr:cNvPr>
        <xdr:cNvSpPr/>
      </xdr:nvSpPr>
      <xdr:spPr>
        <a:xfrm>
          <a:off x="4124325" y="60361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20155</xdr:rowOff>
    </xdr:from>
    <xdr:ext cx="405111" cy="259045"/>
    <xdr:sp macro="" textlink="">
      <xdr:nvSpPr>
        <xdr:cNvPr id="75" name="【図書館】&#10;有形固定資産減価償却率該当値テキスト">
          <a:extLst>
            <a:ext uri="{FF2B5EF4-FFF2-40B4-BE49-F238E27FC236}">
              <a16:creationId xmlns:a16="http://schemas.microsoft.com/office/drawing/2014/main" id="{B9DEC09F-8F84-46D7-9A19-614A9D1343F0}"/>
            </a:ext>
          </a:extLst>
        </xdr:cNvPr>
        <xdr:cNvSpPr txBox="1"/>
      </xdr:nvSpPr>
      <xdr:spPr>
        <a:xfrm>
          <a:off x="4219575" y="6011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xdr:rowOff>
    </xdr:from>
    <xdr:to>
      <xdr:col>20</xdr:col>
      <xdr:colOff>38100</xdr:colOff>
      <xdr:row>37</xdr:row>
      <xdr:rowOff>102507</xdr:rowOff>
    </xdr:to>
    <xdr:sp macro="" textlink="">
      <xdr:nvSpPr>
        <xdr:cNvPr id="76" name="楕円 75">
          <a:extLst>
            <a:ext uri="{FF2B5EF4-FFF2-40B4-BE49-F238E27FC236}">
              <a16:creationId xmlns:a16="http://schemas.microsoft.com/office/drawing/2014/main" id="{77867C4A-FAA1-4656-B5B3-6C6D4BAC7E8E}"/>
            </a:ext>
          </a:extLst>
        </xdr:cNvPr>
        <xdr:cNvSpPr/>
      </xdr:nvSpPr>
      <xdr:spPr>
        <a:xfrm>
          <a:off x="3381375" y="59921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51707</xdr:rowOff>
    </xdr:from>
    <xdr:to>
      <xdr:col>24</xdr:col>
      <xdr:colOff>63500</xdr:colOff>
      <xdr:row>37</xdr:row>
      <xdr:rowOff>92528</xdr:rowOff>
    </xdr:to>
    <xdr:cxnSp macro="">
      <xdr:nvCxnSpPr>
        <xdr:cNvPr id="77" name="直線コネクタ 76">
          <a:extLst>
            <a:ext uri="{FF2B5EF4-FFF2-40B4-BE49-F238E27FC236}">
              <a16:creationId xmlns:a16="http://schemas.microsoft.com/office/drawing/2014/main" id="{24F607CA-E786-43AC-9AE0-E5A824D80DF8}"/>
            </a:ext>
          </a:extLst>
        </xdr:cNvPr>
        <xdr:cNvCxnSpPr/>
      </xdr:nvCxnSpPr>
      <xdr:spPr>
        <a:xfrm>
          <a:off x="3429000" y="6039757"/>
          <a:ext cx="752475" cy="4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133169</xdr:rowOff>
    </xdr:from>
    <xdr:to>
      <xdr:col>15</xdr:col>
      <xdr:colOff>101600</xdr:colOff>
      <xdr:row>37</xdr:row>
      <xdr:rowOff>63319</xdr:rowOff>
    </xdr:to>
    <xdr:sp macro="" textlink="">
      <xdr:nvSpPr>
        <xdr:cNvPr id="78" name="楕円 77">
          <a:extLst>
            <a:ext uri="{FF2B5EF4-FFF2-40B4-BE49-F238E27FC236}">
              <a16:creationId xmlns:a16="http://schemas.microsoft.com/office/drawing/2014/main" id="{062CF1AC-4F80-41F1-98EA-4814D133C9EF}"/>
            </a:ext>
          </a:extLst>
        </xdr:cNvPr>
        <xdr:cNvSpPr/>
      </xdr:nvSpPr>
      <xdr:spPr>
        <a:xfrm>
          <a:off x="2571750" y="59624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12519</xdr:rowOff>
    </xdr:from>
    <xdr:to>
      <xdr:col>19</xdr:col>
      <xdr:colOff>177800</xdr:colOff>
      <xdr:row>37</xdr:row>
      <xdr:rowOff>51707</xdr:rowOff>
    </xdr:to>
    <xdr:cxnSp macro="">
      <xdr:nvCxnSpPr>
        <xdr:cNvPr id="79" name="直線コネクタ 78">
          <a:extLst>
            <a:ext uri="{FF2B5EF4-FFF2-40B4-BE49-F238E27FC236}">
              <a16:creationId xmlns:a16="http://schemas.microsoft.com/office/drawing/2014/main" id="{4221724A-F7B9-4E22-BB89-1DD5284885BF}"/>
            </a:ext>
          </a:extLst>
        </xdr:cNvPr>
        <xdr:cNvCxnSpPr/>
      </xdr:nvCxnSpPr>
      <xdr:spPr>
        <a:xfrm>
          <a:off x="2619375" y="6000569"/>
          <a:ext cx="80962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167458</xdr:rowOff>
    </xdr:from>
    <xdr:to>
      <xdr:col>10</xdr:col>
      <xdr:colOff>165100</xdr:colOff>
      <xdr:row>37</xdr:row>
      <xdr:rowOff>97608</xdr:rowOff>
    </xdr:to>
    <xdr:sp macro="" textlink="">
      <xdr:nvSpPr>
        <xdr:cNvPr id="80" name="楕円 79">
          <a:extLst>
            <a:ext uri="{FF2B5EF4-FFF2-40B4-BE49-F238E27FC236}">
              <a16:creationId xmlns:a16="http://schemas.microsoft.com/office/drawing/2014/main" id="{DDB248C6-6729-49B4-82B1-678FC6EC734F}"/>
            </a:ext>
          </a:extLst>
        </xdr:cNvPr>
        <xdr:cNvSpPr/>
      </xdr:nvSpPr>
      <xdr:spPr>
        <a:xfrm>
          <a:off x="1781175" y="59935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12519</xdr:rowOff>
    </xdr:from>
    <xdr:to>
      <xdr:col>15</xdr:col>
      <xdr:colOff>50800</xdr:colOff>
      <xdr:row>37</xdr:row>
      <xdr:rowOff>46808</xdr:rowOff>
    </xdr:to>
    <xdr:cxnSp macro="">
      <xdr:nvCxnSpPr>
        <xdr:cNvPr id="81" name="直線コネクタ 80">
          <a:extLst>
            <a:ext uri="{FF2B5EF4-FFF2-40B4-BE49-F238E27FC236}">
              <a16:creationId xmlns:a16="http://schemas.microsoft.com/office/drawing/2014/main" id="{CAF49903-7EEE-464F-8FDC-66604CD8C1F4}"/>
            </a:ext>
          </a:extLst>
        </xdr:cNvPr>
        <xdr:cNvCxnSpPr/>
      </xdr:nvCxnSpPr>
      <xdr:spPr>
        <a:xfrm flipV="1">
          <a:off x="1828800" y="6000569"/>
          <a:ext cx="790575"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134801</xdr:rowOff>
    </xdr:from>
    <xdr:to>
      <xdr:col>6</xdr:col>
      <xdr:colOff>38100</xdr:colOff>
      <xdr:row>37</xdr:row>
      <xdr:rowOff>64951</xdr:rowOff>
    </xdr:to>
    <xdr:sp macro="" textlink="">
      <xdr:nvSpPr>
        <xdr:cNvPr id="82" name="楕円 81">
          <a:extLst>
            <a:ext uri="{FF2B5EF4-FFF2-40B4-BE49-F238E27FC236}">
              <a16:creationId xmlns:a16="http://schemas.microsoft.com/office/drawing/2014/main" id="{3B923D02-8EF7-4A21-83B9-4DE4538F31A1}"/>
            </a:ext>
          </a:extLst>
        </xdr:cNvPr>
        <xdr:cNvSpPr/>
      </xdr:nvSpPr>
      <xdr:spPr>
        <a:xfrm>
          <a:off x="981075" y="59641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14151</xdr:rowOff>
    </xdr:from>
    <xdr:to>
      <xdr:col>10</xdr:col>
      <xdr:colOff>114300</xdr:colOff>
      <xdr:row>37</xdr:row>
      <xdr:rowOff>46808</xdr:rowOff>
    </xdr:to>
    <xdr:cxnSp macro="">
      <xdr:nvCxnSpPr>
        <xdr:cNvPr id="83" name="直線コネクタ 82">
          <a:extLst>
            <a:ext uri="{FF2B5EF4-FFF2-40B4-BE49-F238E27FC236}">
              <a16:creationId xmlns:a16="http://schemas.microsoft.com/office/drawing/2014/main" id="{2448796A-BB50-4C43-8A75-A1FF441E83F0}"/>
            </a:ext>
          </a:extLst>
        </xdr:cNvPr>
        <xdr:cNvCxnSpPr/>
      </xdr:nvCxnSpPr>
      <xdr:spPr>
        <a:xfrm>
          <a:off x="1028700" y="6002201"/>
          <a:ext cx="8001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a:extLst>
            <a:ext uri="{FF2B5EF4-FFF2-40B4-BE49-F238E27FC236}">
              <a16:creationId xmlns:a16="http://schemas.microsoft.com/office/drawing/2014/main" id="{911D751E-FBA9-4502-83DB-2D0A2A6F0108}"/>
            </a:ext>
          </a:extLst>
        </xdr:cNvPr>
        <xdr:cNvSpPr txBox="1"/>
      </xdr:nvSpPr>
      <xdr:spPr>
        <a:xfrm>
          <a:off x="3239144"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a:extLst>
            <a:ext uri="{FF2B5EF4-FFF2-40B4-BE49-F238E27FC236}">
              <a16:creationId xmlns:a16="http://schemas.microsoft.com/office/drawing/2014/main" id="{6696154A-9334-4824-864C-17B18E2FB4C6}"/>
            </a:ext>
          </a:extLst>
        </xdr:cNvPr>
        <xdr:cNvSpPr txBox="1"/>
      </xdr:nvSpPr>
      <xdr:spPr>
        <a:xfrm>
          <a:off x="2439044" y="5730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FD9A4C18-F62A-41C5-889D-8DE1DA9BA3AF}"/>
            </a:ext>
          </a:extLst>
        </xdr:cNvPr>
        <xdr:cNvSpPr txBox="1"/>
      </xdr:nvSpPr>
      <xdr:spPr>
        <a:xfrm>
          <a:off x="1648469" y="572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59344</xdr:rowOff>
    </xdr:from>
    <xdr:ext cx="405111" cy="259045"/>
    <xdr:sp macro="" textlink="">
      <xdr:nvSpPr>
        <xdr:cNvPr id="87" name="n_4aveValue【図書館】&#10;有形固定資産減価償却率">
          <a:extLst>
            <a:ext uri="{FF2B5EF4-FFF2-40B4-BE49-F238E27FC236}">
              <a16:creationId xmlns:a16="http://schemas.microsoft.com/office/drawing/2014/main" id="{A2EBB6FC-C161-4D87-8F2D-40268ABF0C07}"/>
            </a:ext>
          </a:extLst>
        </xdr:cNvPr>
        <xdr:cNvSpPr txBox="1"/>
      </xdr:nvSpPr>
      <xdr:spPr>
        <a:xfrm>
          <a:off x="848369" y="605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93634</xdr:rowOff>
    </xdr:from>
    <xdr:ext cx="405111" cy="259045"/>
    <xdr:sp macro="" textlink="">
      <xdr:nvSpPr>
        <xdr:cNvPr id="88" name="n_1mainValue【図書館】&#10;有形固定資産減価償却率">
          <a:extLst>
            <a:ext uri="{FF2B5EF4-FFF2-40B4-BE49-F238E27FC236}">
              <a16:creationId xmlns:a16="http://schemas.microsoft.com/office/drawing/2014/main" id="{83181C31-B57B-4BB7-9E04-F71E07436EF6}"/>
            </a:ext>
          </a:extLst>
        </xdr:cNvPr>
        <xdr:cNvSpPr txBox="1"/>
      </xdr:nvSpPr>
      <xdr:spPr>
        <a:xfrm>
          <a:off x="3239144" y="608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9" name="n_2mainValue【図書館】&#10;有形固定資産減価償却率">
          <a:extLst>
            <a:ext uri="{FF2B5EF4-FFF2-40B4-BE49-F238E27FC236}">
              <a16:creationId xmlns:a16="http://schemas.microsoft.com/office/drawing/2014/main" id="{C11CD6FB-BC38-415C-9A9A-11D52DE70455}"/>
            </a:ext>
          </a:extLst>
        </xdr:cNvPr>
        <xdr:cNvSpPr txBox="1"/>
      </xdr:nvSpPr>
      <xdr:spPr>
        <a:xfrm>
          <a:off x="2439044" y="604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90" name="n_3mainValue【図書館】&#10;有形固定資産減価償却率">
          <a:extLst>
            <a:ext uri="{FF2B5EF4-FFF2-40B4-BE49-F238E27FC236}">
              <a16:creationId xmlns:a16="http://schemas.microsoft.com/office/drawing/2014/main" id="{96772C64-782E-4B46-8663-A56322BD4540}"/>
            </a:ext>
          </a:extLst>
        </xdr:cNvPr>
        <xdr:cNvSpPr txBox="1"/>
      </xdr:nvSpPr>
      <xdr:spPr>
        <a:xfrm>
          <a:off x="1648469" y="607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91" name="n_4mainValue【図書館】&#10;有形固定資産減価償却率">
          <a:extLst>
            <a:ext uri="{FF2B5EF4-FFF2-40B4-BE49-F238E27FC236}">
              <a16:creationId xmlns:a16="http://schemas.microsoft.com/office/drawing/2014/main" id="{A782B752-6493-4200-9CB5-C23EA8780A67}"/>
            </a:ext>
          </a:extLst>
        </xdr:cNvPr>
        <xdr:cNvSpPr txBox="1"/>
      </xdr:nvSpPr>
      <xdr:spPr>
        <a:xfrm>
          <a:off x="848369" y="5752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245BC03-12EF-407A-8360-5356E3DE3D35}"/>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D9F091F-12FF-4F2A-9171-EA91DB7D0953}"/>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336F178-4CEC-4FF1-B33C-58834CCDC4C9}"/>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EA97AD0-6EA5-4C5B-B0CB-96532EB7B590}"/>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F827659-F830-4072-924F-256172049B00}"/>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AE9A683-4ABE-4517-B043-60FCECAB5BA0}"/>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ECF569D-721D-4D85-9C53-A37F5E7E3748}"/>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9E9076A-8300-4283-9F5D-B96DE7FF5561}"/>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2BC96C8-9ADC-45C3-A8A2-4CC411F719B4}"/>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778BE18-BB6A-40C4-9B81-C4A103178510}"/>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60CB65E6-00DE-4C63-A37A-ED23C4E102DC}"/>
            </a:ext>
          </a:extLst>
        </xdr:cNvPr>
        <xdr:cNvCxnSpPr/>
      </xdr:nvCxnSpPr>
      <xdr:spPr>
        <a:xfrm>
          <a:off x="5953125" y="6772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A56D262-D552-4C16-B065-CD503FB135EB}"/>
            </a:ext>
          </a:extLst>
        </xdr:cNvPr>
        <xdr:cNvSpPr txBox="1"/>
      </xdr:nvSpPr>
      <xdr:spPr>
        <a:xfrm>
          <a:off x="5527221"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B2E9593-AF72-43F0-B431-E0ACC2B39631}"/>
            </a:ext>
          </a:extLst>
        </xdr:cNvPr>
        <xdr:cNvCxnSpPr/>
      </xdr:nvCxnSpPr>
      <xdr:spPr>
        <a:xfrm>
          <a:off x="5953125" y="6334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35FC3AC6-9511-4D12-8893-134E15B2E34F}"/>
            </a:ext>
          </a:extLst>
        </xdr:cNvPr>
        <xdr:cNvSpPr txBox="1"/>
      </xdr:nvSpPr>
      <xdr:spPr>
        <a:xfrm>
          <a:off x="5527221"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9FDFCBE-9DD2-492C-8472-8FF3CDB4DE4F}"/>
            </a:ext>
          </a:extLst>
        </xdr:cNvPr>
        <xdr:cNvCxnSpPr/>
      </xdr:nvCxnSpPr>
      <xdr:spPr>
        <a:xfrm>
          <a:off x="5953125" y="590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2B49BBF0-F1BD-463D-92A7-2C334F03C3A2}"/>
            </a:ext>
          </a:extLst>
        </xdr:cNvPr>
        <xdr:cNvSpPr txBox="1"/>
      </xdr:nvSpPr>
      <xdr:spPr>
        <a:xfrm>
          <a:off x="5527221"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6F124EE4-BC1C-474C-964C-2ED3526A3543}"/>
            </a:ext>
          </a:extLst>
        </xdr:cNvPr>
        <xdr:cNvCxnSpPr/>
      </xdr:nvCxnSpPr>
      <xdr:spPr>
        <a:xfrm>
          <a:off x="5953125" y="5476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7C68C48-2CAA-4046-B31E-7D247417C382}"/>
            </a:ext>
          </a:extLst>
        </xdr:cNvPr>
        <xdr:cNvSpPr txBox="1"/>
      </xdr:nvSpPr>
      <xdr:spPr>
        <a:xfrm>
          <a:off x="5527221"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A8E307C-C6D7-43B0-A8D5-8E0BBE38DB8D}"/>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CBE2554C-979A-4834-8D72-807AB97FDD5C}"/>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EDCBA64-B083-449A-A886-7A992F90A86F}"/>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a:extLst>
            <a:ext uri="{FF2B5EF4-FFF2-40B4-BE49-F238E27FC236}">
              <a16:creationId xmlns:a16="http://schemas.microsoft.com/office/drawing/2014/main" id="{4EA4B17A-300F-44BA-BC56-2EDC87D8E5BE}"/>
            </a:ext>
          </a:extLst>
        </xdr:cNvPr>
        <xdr:cNvCxnSpPr/>
      </xdr:nvCxnSpPr>
      <xdr:spPr>
        <a:xfrm flipV="1">
          <a:off x="9429115" y="5745861"/>
          <a:ext cx="0" cy="919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a:extLst>
            <a:ext uri="{FF2B5EF4-FFF2-40B4-BE49-F238E27FC236}">
              <a16:creationId xmlns:a16="http://schemas.microsoft.com/office/drawing/2014/main" id="{305575B4-B7DE-4945-930F-5A85A43DE4C9}"/>
            </a:ext>
          </a:extLst>
        </xdr:cNvPr>
        <xdr:cNvSpPr txBox="1"/>
      </xdr:nvSpPr>
      <xdr:spPr>
        <a:xfrm>
          <a:off x="9467850" y="666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a:extLst>
            <a:ext uri="{FF2B5EF4-FFF2-40B4-BE49-F238E27FC236}">
              <a16:creationId xmlns:a16="http://schemas.microsoft.com/office/drawing/2014/main" id="{CD9D50F5-B155-40AD-AB44-C7F8EFFF8C67}"/>
            </a:ext>
          </a:extLst>
        </xdr:cNvPr>
        <xdr:cNvCxnSpPr/>
      </xdr:nvCxnSpPr>
      <xdr:spPr>
        <a:xfrm>
          <a:off x="9363075" y="66657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A15BBEEA-4197-4730-9DFA-B55FE0777A4D}"/>
            </a:ext>
          </a:extLst>
        </xdr:cNvPr>
        <xdr:cNvSpPr txBox="1"/>
      </xdr:nvSpPr>
      <xdr:spPr>
        <a:xfrm>
          <a:off x="9467850" y="553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996E3853-BD10-47F2-8AE2-2D94FC2193FC}"/>
            </a:ext>
          </a:extLst>
        </xdr:cNvPr>
        <xdr:cNvCxnSpPr/>
      </xdr:nvCxnSpPr>
      <xdr:spPr>
        <a:xfrm>
          <a:off x="9363075" y="57458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a:extLst>
            <a:ext uri="{FF2B5EF4-FFF2-40B4-BE49-F238E27FC236}">
              <a16:creationId xmlns:a16="http://schemas.microsoft.com/office/drawing/2014/main" id="{215E57D1-A0D8-44B4-B7EC-C8B206C10E9B}"/>
            </a:ext>
          </a:extLst>
        </xdr:cNvPr>
        <xdr:cNvSpPr txBox="1"/>
      </xdr:nvSpPr>
      <xdr:spPr>
        <a:xfrm>
          <a:off x="9467850" y="6343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9D426F09-77BA-4624-8921-73DC749540D1}"/>
            </a:ext>
          </a:extLst>
        </xdr:cNvPr>
        <xdr:cNvSpPr/>
      </xdr:nvSpPr>
      <xdr:spPr>
        <a:xfrm>
          <a:off x="9401175" y="647954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a:extLst>
            <a:ext uri="{FF2B5EF4-FFF2-40B4-BE49-F238E27FC236}">
              <a16:creationId xmlns:a16="http://schemas.microsoft.com/office/drawing/2014/main" id="{7C4642F0-D505-4EBA-B87A-A21C600F896A}"/>
            </a:ext>
          </a:extLst>
        </xdr:cNvPr>
        <xdr:cNvSpPr/>
      </xdr:nvSpPr>
      <xdr:spPr>
        <a:xfrm>
          <a:off x="8639175" y="648550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a:extLst>
            <a:ext uri="{FF2B5EF4-FFF2-40B4-BE49-F238E27FC236}">
              <a16:creationId xmlns:a16="http://schemas.microsoft.com/office/drawing/2014/main" id="{1A8A4800-899B-4BF9-9A1B-AE60A2E09E8A}"/>
            </a:ext>
          </a:extLst>
        </xdr:cNvPr>
        <xdr:cNvSpPr/>
      </xdr:nvSpPr>
      <xdr:spPr>
        <a:xfrm>
          <a:off x="7839075" y="65238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a:extLst>
            <a:ext uri="{FF2B5EF4-FFF2-40B4-BE49-F238E27FC236}">
              <a16:creationId xmlns:a16="http://schemas.microsoft.com/office/drawing/2014/main" id="{1E8E346C-681C-4887-9B49-6DAC493873F9}"/>
            </a:ext>
          </a:extLst>
        </xdr:cNvPr>
        <xdr:cNvSpPr/>
      </xdr:nvSpPr>
      <xdr:spPr>
        <a:xfrm>
          <a:off x="7029450" y="65266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a:extLst>
            <a:ext uri="{FF2B5EF4-FFF2-40B4-BE49-F238E27FC236}">
              <a16:creationId xmlns:a16="http://schemas.microsoft.com/office/drawing/2014/main" id="{C4234D40-2218-4895-A9EE-EE11B6A4B510}"/>
            </a:ext>
          </a:extLst>
        </xdr:cNvPr>
        <xdr:cNvSpPr/>
      </xdr:nvSpPr>
      <xdr:spPr>
        <a:xfrm>
          <a:off x="6238875" y="653440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ECBC2DF-BF5C-492A-ADC8-A1FECFF39B0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5C42DC4-309A-48E7-AF89-8C4F41E4AA51}"/>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DB3854C-2247-47EE-B2B9-84BE4F8522C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94EDD20-03E0-44E1-B86B-28C137FDDDD6}"/>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E0BFBBD-DDA3-42D9-A22D-499A4F01874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103124</xdr:rowOff>
    </xdr:from>
    <xdr:to>
      <xdr:col>55</xdr:col>
      <xdr:colOff>50800</xdr:colOff>
      <xdr:row>41</xdr:row>
      <xdr:rowOff>33274</xdr:rowOff>
    </xdr:to>
    <xdr:sp macro="" textlink="">
      <xdr:nvSpPr>
        <xdr:cNvPr id="129" name="楕円 128">
          <a:extLst>
            <a:ext uri="{FF2B5EF4-FFF2-40B4-BE49-F238E27FC236}">
              <a16:creationId xmlns:a16="http://schemas.microsoft.com/office/drawing/2014/main" id="{978EEE4C-F015-422D-883D-3C6EE8A916E7}"/>
            </a:ext>
          </a:extLst>
        </xdr:cNvPr>
        <xdr:cNvSpPr/>
      </xdr:nvSpPr>
      <xdr:spPr>
        <a:xfrm>
          <a:off x="9401175" y="6583299"/>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18051</xdr:rowOff>
    </xdr:from>
    <xdr:ext cx="469744" cy="259045"/>
    <xdr:sp macro="" textlink="">
      <xdr:nvSpPr>
        <xdr:cNvPr id="130" name="【図書館】&#10;一人当たり面積該当値テキスト">
          <a:extLst>
            <a:ext uri="{FF2B5EF4-FFF2-40B4-BE49-F238E27FC236}">
              <a16:creationId xmlns:a16="http://schemas.microsoft.com/office/drawing/2014/main" id="{2777EB7A-D167-4E91-82F9-568AA8B7C788}"/>
            </a:ext>
          </a:extLst>
        </xdr:cNvPr>
        <xdr:cNvSpPr txBox="1"/>
      </xdr:nvSpPr>
      <xdr:spPr>
        <a:xfrm>
          <a:off x="9467850" y="649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107696</xdr:rowOff>
    </xdr:from>
    <xdr:to>
      <xdr:col>50</xdr:col>
      <xdr:colOff>165100</xdr:colOff>
      <xdr:row>41</xdr:row>
      <xdr:rowOff>37846</xdr:rowOff>
    </xdr:to>
    <xdr:sp macro="" textlink="">
      <xdr:nvSpPr>
        <xdr:cNvPr id="131" name="楕円 130">
          <a:extLst>
            <a:ext uri="{FF2B5EF4-FFF2-40B4-BE49-F238E27FC236}">
              <a16:creationId xmlns:a16="http://schemas.microsoft.com/office/drawing/2014/main" id="{4934EBC7-E743-4EF8-BBBF-44E71B7937CE}"/>
            </a:ext>
          </a:extLst>
        </xdr:cNvPr>
        <xdr:cNvSpPr/>
      </xdr:nvSpPr>
      <xdr:spPr>
        <a:xfrm>
          <a:off x="8639175" y="65815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153924</xdr:rowOff>
    </xdr:from>
    <xdr:to>
      <xdr:col>55</xdr:col>
      <xdr:colOff>0</xdr:colOff>
      <xdr:row>40</xdr:row>
      <xdr:rowOff>158496</xdr:rowOff>
    </xdr:to>
    <xdr:cxnSp macro="">
      <xdr:nvCxnSpPr>
        <xdr:cNvPr id="132" name="直線コネクタ 131">
          <a:extLst>
            <a:ext uri="{FF2B5EF4-FFF2-40B4-BE49-F238E27FC236}">
              <a16:creationId xmlns:a16="http://schemas.microsoft.com/office/drawing/2014/main" id="{AD1B70A8-F2CA-42B4-91DA-EF45617B1EDD}"/>
            </a:ext>
          </a:extLst>
        </xdr:cNvPr>
        <xdr:cNvCxnSpPr/>
      </xdr:nvCxnSpPr>
      <xdr:spPr>
        <a:xfrm flipV="1">
          <a:off x="8686800" y="6630924"/>
          <a:ext cx="74295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33" name="楕円 132">
          <a:extLst>
            <a:ext uri="{FF2B5EF4-FFF2-40B4-BE49-F238E27FC236}">
              <a16:creationId xmlns:a16="http://schemas.microsoft.com/office/drawing/2014/main" id="{420DAAA1-7911-4E6F-ADF9-24E930F54611}"/>
            </a:ext>
          </a:extLst>
        </xdr:cNvPr>
        <xdr:cNvSpPr/>
      </xdr:nvSpPr>
      <xdr:spPr>
        <a:xfrm>
          <a:off x="7839075" y="65467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117348</xdr:rowOff>
    </xdr:from>
    <xdr:to>
      <xdr:col>50</xdr:col>
      <xdr:colOff>114300</xdr:colOff>
      <xdr:row>40</xdr:row>
      <xdr:rowOff>158496</xdr:rowOff>
    </xdr:to>
    <xdr:cxnSp macro="">
      <xdr:nvCxnSpPr>
        <xdr:cNvPr id="134" name="直線コネクタ 133">
          <a:extLst>
            <a:ext uri="{FF2B5EF4-FFF2-40B4-BE49-F238E27FC236}">
              <a16:creationId xmlns:a16="http://schemas.microsoft.com/office/drawing/2014/main" id="{66DD07E2-B024-4C1D-8EEF-DB8B715E964C}"/>
            </a:ext>
          </a:extLst>
        </xdr:cNvPr>
        <xdr:cNvCxnSpPr/>
      </xdr:nvCxnSpPr>
      <xdr:spPr>
        <a:xfrm>
          <a:off x="7886700" y="6594348"/>
          <a:ext cx="8001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112268</xdr:rowOff>
    </xdr:from>
    <xdr:to>
      <xdr:col>41</xdr:col>
      <xdr:colOff>101600</xdr:colOff>
      <xdr:row>41</xdr:row>
      <xdr:rowOff>42418</xdr:rowOff>
    </xdr:to>
    <xdr:sp macro="" textlink="">
      <xdr:nvSpPr>
        <xdr:cNvPr id="135" name="楕円 134">
          <a:extLst>
            <a:ext uri="{FF2B5EF4-FFF2-40B4-BE49-F238E27FC236}">
              <a16:creationId xmlns:a16="http://schemas.microsoft.com/office/drawing/2014/main" id="{CD977264-22D6-47CD-BC0E-7F72FED4CB36}"/>
            </a:ext>
          </a:extLst>
        </xdr:cNvPr>
        <xdr:cNvSpPr/>
      </xdr:nvSpPr>
      <xdr:spPr>
        <a:xfrm>
          <a:off x="7029450" y="65892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117348</xdr:rowOff>
    </xdr:from>
    <xdr:to>
      <xdr:col>45</xdr:col>
      <xdr:colOff>177800</xdr:colOff>
      <xdr:row>40</xdr:row>
      <xdr:rowOff>163068</xdr:rowOff>
    </xdr:to>
    <xdr:cxnSp macro="">
      <xdr:nvCxnSpPr>
        <xdr:cNvPr id="136" name="直線コネクタ 135">
          <a:extLst>
            <a:ext uri="{FF2B5EF4-FFF2-40B4-BE49-F238E27FC236}">
              <a16:creationId xmlns:a16="http://schemas.microsoft.com/office/drawing/2014/main" id="{3C76B7F3-8010-4AE7-9940-18828D7DC2B4}"/>
            </a:ext>
          </a:extLst>
        </xdr:cNvPr>
        <xdr:cNvCxnSpPr/>
      </xdr:nvCxnSpPr>
      <xdr:spPr>
        <a:xfrm flipV="1">
          <a:off x="7077075" y="6594348"/>
          <a:ext cx="80962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37" name="楕円 136">
          <a:extLst>
            <a:ext uri="{FF2B5EF4-FFF2-40B4-BE49-F238E27FC236}">
              <a16:creationId xmlns:a16="http://schemas.microsoft.com/office/drawing/2014/main" id="{8FDE81E2-AC69-4D1E-8DB7-90DDA6476ECA}"/>
            </a:ext>
          </a:extLst>
        </xdr:cNvPr>
        <xdr:cNvSpPr/>
      </xdr:nvSpPr>
      <xdr:spPr>
        <a:xfrm>
          <a:off x="6238875" y="65892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163068</xdr:rowOff>
    </xdr:from>
    <xdr:to>
      <xdr:col>41</xdr:col>
      <xdr:colOff>50800</xdr:colOff>
      <xdr:row>40</xdr:row>
      <xdr:rowOff>163068</xdr:rowOff>
    </xdr:to>
    <xdr:cxnSp macro="">
      <xdr:nvCxnSpPr>
        <xdr:cNvPr id="138" name="直線コネクタ 137">
          <a:extLst>
            <a:ext uri="{FF2B5EF4-FFF2-40B4-BE49-F238E27FC236}">
              <a16:creationId xmlns:a16="http://schemas.microsoft.com/office/drawing/2014/main" id="{A934C18A-2DD4-443E-8269-91D5DAF16983}"/>
            </a:ext>
          </a:extLst>
        </xdr:cNvPr>
        <xdr:cNvCxnSpPr/>
      </xdr:nvCxnSpPr>
      <xdr:spPr>
        <a:xfrm>
          <a:off x="6286500" y="663689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129811</xdr:rowOff>
    </xdr:from>
    <xdr:ext cx="469744" cy="259045"/>
    <xdr:sp macro="" textlink="">
      <xdr:nvSpPr>
        <xdr:cNvPr id="139" name="n_1aveValue【図書館】&#10;一人当たり面積">
          <a:extLst>
            <a:ext uri="{FF2B5EF4-FFF2-40B4-BE49-F238E27FC236}">
              <a16:creationId xmlns:a16="http://schemas.microsoft.com/office/drawing/2014/main" id="{72932789-548A-469E-ADCE-DB92CDD5CC3B}"/>
            </a:ext>
          </a:extLst>
        </xdr:cNvPr>
        <xdr:cNvSpPr txBox="1"/>
      </xdr:nvSpPr>
      <xdr:spPr>
        <a:xfrm>
          <a:off x="8458277" y="62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161815</xdr:rowOff>
    </xdr:from>
    <xdr:ext cx="469744" cy="259045"/>
    <xdr:sp macro="" textlink="">
      <xdr:nvSpPr>
        <xdr:cNvPr id="140" name="n_2aveValue【図書館】&#10;一人当たり面積">
          <a:extLst>
            <a:ext uri="{FF2B5EF4-FFF2-40B4-BE49-F238E27FC236}">
              <a16:creationId xmlns:a16="http://schemas.microsoft.com/office/drawing/2014/main" id="{5451FBCE-7BA2-411F-AC7A-F2ABF9AD4C23}"/>
            </a:ext>
          </a:extLst>
        </xdr:cNvPr>
        <xdr:cNvSpPr txBox="1"/>
      </xdr:nvSpPr>
      <xdr:spPr>
        <a:xfrm>
          <a:off x="7677227" y="63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170959</xdr:rowOff>
    </xdr:from>
    <xdr:ext cx="469744" cy="259045"/>
    <xdr:sp macro="" textlink="">
      <xdr:nvSpPr>
        <xdr:cNvPr id="141" name="n_3aveValue【図書館】&#10;一人当たり面積">
          <a:extLst>
            <a:ext uri="{FF2B5EF4-FFF2-40B4-BE49-F238E27FC236}">
              <a16:creationId xmlns:a16="http://schemas.microsoft.com/office/drawing/2014/main" id="{9711A62B-A3CF-43CD-9D52-4EF84D025366}"/>
            </a:ext>
          </a:extLst>
        </xdr:cNvPr>
        <xdr:cNvSpPr txBox="1"/>
      </xdr:nvSpPr>
      <xdr:spPr>
        <a:xfrm>
          <a:off x="6867602" y="63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4081</xdr:rowOff>
    </xdr:from>
    <xdr:ext cx="469744" cy="259045"/>
    <xdr:sp macro="" textlink="">
      <xdr:nvSpPr>
        <xdr:cNvPr id="142" name="n_4aveValue【図書館】&#10;一人当たり面積">
          <a:extLst>
            <a:ext uri="{FF2B5EF4-FFF2-40B4-BE49-F238E27FC236}">
              <a16:creationId xmlns:a16="http://schemas.microsoft.com/office/drawing/2014/main" id="{8563CA79-4307-4DD9-84FD-793600D5DF19}"/>
            </a:ext>
          </a:extLst>
        </xdr:cNvPr>
        <xdr:cNvSpPr txBox="1"/>
      </xdr:nvSpPr>
      <xdr:spPr>
        <a:xfrm>
          <a:off x="6067502" y="63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28973</xdr:rowOff>
    </xdr:from>
    <xdr:ext cx="469744" cy="259045"/>
    <xdr:sp macro="" textlink="">
      <xdr:nvSpPr>
        <xdr:cNvPr id="143" name="n_1mainValue【図書館】&#10;一人当たり面積">
          <a:extLst>
            <a:ext uri="{FF2B5EF4-FFF2-40B4-BE49-F238E27FC236}">
              <a16:creationId xmlns:a16="http://schemas.microsoft.com/office/drawing/2014/main" id="{8E7171E7-D51E-4F30-A8F9-6CBB9B786297}"/>
            </a:ext>
          </a:extLst>
        </xdr:cNvPr>
        <xdr:cNvSpPr txBox="1"/>
      </xdr:nvSpPr>
      <xdr:spPr>
        <a:xfrm>
          <a:off x="8458277" y="66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4" name="n_2mainValue【図書館】&#10;一人当たり面積">
          <a:extLst>
            <a:ext uri="{FF2B5EF4-FFF2-40B4-BE49-F238E27FC236}">
              <a16:creationId xmlns:a16="http://schemas.microsoft.com/office/drawing/2014/main" id="{F3BCE7AD-2D0A-46D1-9688-6D1B86F0C18A}"/>
            </a:ext>
          </a:extLst>
        </xdr:cNvPr>
        <xdr:cNvSpPr txBox="1"/>
      </xdr:nvSpPr>
      <xdr:spPr>
        <a:xfrm>
          <a:off x="7677227" y="663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33545</xdr:rowOff>
    </xdr:from>
    <xdr:ext cx="469744" cy="259045"/>
    <xdr:sp macro="" textlink="">
      <xdr:nvSpPr>
        <xdr:cNvPr id="145" name="n_3mainValue【図書館】&#10;一人当たり面積">
          <a:extLst>
            <a:ext uri="{FF2B5EF4-FFF2-40B4-BE49-F238E27FC236}">
              <a16:creationId xmlns:a16="http://schemas.microsoft.com/office/drawing/2014/main" id="{5DCC5E26-29A7-4252-912C-917DC8BAE4D2}"/>
            </a:ext>
          </a:extLst>
        </xdr:cNvPr>
        <xdr:cNvSpPr txBox="1"/>
      </xdr:nvSpPr>
      <xdr:spPr>
        <a:xfrm>
          <a:off x="6867602" y="66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33545</xdr:rowOff>
    </xdr:from>
    <xdr:ext cx="469744" cy="259045"/>
    <xdr:sp macro="" textlink="">
      <xdr:nvSpPr>
        <xdr:cNvPr id="146" name="n_4mainValue【図書館】&#10;一人当たり面積">
          <a:extLst>
            <a:ext uri="{FF2B5EF4-FFF2-40B4-BE49-F238E27FC236}">
              <a16:creationId xmlns:a16="http://schemas.microsoft.com/office/drawing/2014/main" id="{20C6B948-C5DF-4011-8725-49099DE4EB3E}"/>
            </a:ext>
          </a:extLst>
        </xdr:cNvPr>
        <xdr:cNvSpPr txBox="1"/>
      </xdr:nvSpPr>
      <xdr:spPr>
        <a:xfrm>
          <a:off x="6067502" y="66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20496B5-4D4C-472A-B500-9F263DF808C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33E780D-1AC8-4056-AD0B-A089D8174D05}"/>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ACF8FC7-C2E9-462C-8B2D-D7BA01030AD2}"/>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B8F890D-CCF5-4835-BB9C-237738B8BADA}"/>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A98D338-4363-4C0E-903D-FA3D716CD5D1}"/>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A0783B4-12F3-4E9E-A1D7-20FF140257BC}"/>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764CAD8-32CE-4CCA-A740-F895A0D0A0B7}"/>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81D6165-EB16-4BBB-83EA-252722F0230E}"/>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7B9EF11-A260-4AE0-9D67-25947CFF63F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CA6AD92-CD7A-4829-9B12-DE64A8853D9D}"/>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CABB394-C248-4D27-BD0B-43CDA9C5E8C3}"/>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39B67E23-16A5-490D-A969-689C654E0822}"/>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41FC3CFE-35E5-4C1B-8405-73ABC240C929}"/>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F8A2F04B-05A7-4C10-A364-44A75D14E3E6}"/>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119FED86-6BC7-4E40-9558-DB0F174189F6}"/>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44CE1E3-75B6-414C-85F2-2BBA6AA36EC2}"/>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C9AB18D1-A0C7-4E41-9DEE-3561E16E3846}"/>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A0A390DE-807F-43A2-AB9B-3839668F3F4D}"/>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4EE24784-CE01-4024-A959-2BF2E08ACA9C}"/>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CB15763F-E3D4-45D4-98A0-854614D1F2DC}"/>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A2E42767-8609-4ADD-BA98-FCD2DCCC9BB4}"/>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2B5DFA7-0D73-4608-9304-14F8582898D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14013FE7-98D1-4D38-A72F-38E2912DD4F5}"/>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876B175D-D555-464C-8D52-73E1676EAB3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9155C26C-6DA4-4387-B5B2-DE124FA09EA4}"/>
            </a:ext>
          </a:extLst>
        </xdr:cNvPr>
        <xdr:cNvCxnSpPr/>
      </xdr:nvCxnSpPr>
      <xdr:spPr>
        <a:xfrm flipV="1">
          <a:off x="4180840" y="9189085"/>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CE4F9725-DB40-464A-97CF-244D295B1715}"/>
            </a:ext>
          </a:extLst>
        </xdr:cNvPr>
        <xdr:cNvSpPr txBox="1"/>
      </xdr:nvSpPr>
      <xdr:spPr>
        <a:xfrm>
          <a:off x="4219575"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FB4FF74D-C960-41B2-BA95-510B008034D5}"/>
            </a:ext>
          </a:extLst>
        </xdr:cNvPr>
        <xdr:cNvCxnSpPr/>
      </xdr:nvCxnSpPr>
      <xdr:spPr>
        <a:xfrm>
          <a:off x="4105275" y="10321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DBCFCD36-8207-4A91-9FC8-635D007955F1}"/>
            </a:ext>
          </a:extLst>
        </xdr:cNvPr>
        <xdr:cNvSpPr txBox="1"/>
      </xdr:nvSpPr>
      <xdr:spPr>
        <a:xfrm>
          <a:off x="4219575" y="897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E53D50B1-6820-4B70-B258-9455C29A719F}"/>
            </a:ext>
          </a:extLst>
        </xdr:cNvPr>
        <xdr:cNvCxnSpPr/>
      </xdr:nvCxnSpPr>
      <xdr:spPr>
        <a:xfrm>
          <a:off x="4105275" y="91890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FDF1A1B-F4C0-4D93-9CC8-798E7A4E0731}"/>
            </a:ext>
          </a:extLst>
        </xdr:cNvPr>
        <xdr:cNvSpPr txBox="1"/>
      </xdr:nvSpPr>
      <xdr:spPr>
        <a:xfrm>
          <a:off x="4219575" y="9600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7A182A46-E675-40EF-B917-D091F416676C}"/>
            </a:ext>
          </a:extLst>
        </xdr:cNvPr>
        <xdr:cNvSpPr/>
      </xdr:nvSpPr>
      <xdr:spPr>
        <a:xfrm>
          <a:off x="4124325" y="97459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29F49E2E-C23F-434E-BB34-DE119602E3B8}"/>
            </a:ext>
          </a:extLst>
        </xdr:cNvPr>
        <xdr:cNvSpPr/>
      </xdr:nvSpPr>
      <xdr:spPr>
        <a:xfrm>
          <a:off x="3381375" y="97180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a:extLst>
            <a:ext uri="{FF2B5EF4-FFF2-40B4-BE49-F238E27FC236}">
              <a16:creationId xmlns:a16="http://schemas.microsoft.com/office/drawing/2014/main" id="{10420F14-CCB8-4FE6-B4D5-52D7AEF4A6EC}"/>
            </a:ext>
          </a:extLst>
        </xdr:cNvPr>
        <xdr:cNvSpPr/>
      </xdr:nvSpPr>
      <xdr:spPr>
        <a:xfrm>
          <a:off x="2571750" y="9763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D84E4FB4-DED5-4B38-873C-12190422D3A6}"/>
            </a:ext>
          </a:extLst>
        </xdr:cNvPr>
        <xdr:cNvSpPr/>
      </xdr:nvSpPr>
      <xdr:spPr>
        <a:xfrm>
          <a:off x="1781175" y="97224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DDE72CEF-D9F3-4ED1-A48E-C306D81AB30A}"/>
            </a:ext>
          </a:extLst>
        </xdr:cNvPr>
        <xdr:cNvSpPr/>
      </xdr:nvSpPr>
      <xdr:spPr>
        <a:xfrm>
          <a:off x="981075" y="97135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3332969-2A19-42BE-8CCF-D17A741BD119}"/>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A8B1C1B-2942-4A4A-802F-BDE4806536A0}"/>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A075770-A583-44C4-B7E8-08AD896C860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9EF9248-4CB7-4120-9075-FD5A118B6A5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EF2C746-2486-47AD-A0E7-B4077460B9C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36830</xdr:rowOff>
    </xdr:from>
    <xdr:to>
      <xdr:col>24</xdr:col>
      <xdr:colOff>114300</xdr:colOff>
      <xdr:row>61</xdr:row>
      <xdr:rowOff>138430</xdr:rowOff>
    </xdr:to>
    <xdr:sp macro="" textlink="">
      <xdr:nvSpPr>
        <xdr:cNvPr id="187" name="楕円 186">
          <a:extLst>
            <a:ext uri="{FF2B5EF4-FFF2-40B4-BE49-F238E27FC236}">
              <a16:creationId xmlns:a16="http://schemas.microsoft.com/office/drawing/2014/main" id="{C6CA9B2A-92B9-450E-9417-3A826AA0AC49}"/>
            </a:ext>
          </a:extLst>
        </xdr:cNvPr>
        <xdr:cNvSpPr/>
      </xdr:nvSpPr>
      <xdr:spPr>
        <a:xfrm>
          <a:off x="4124325" y="99142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15257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457D8A96-E3F7-49D5-883F-5664638D3ADD}"/>
            </a:ext>
          </a:extLst>
        </xdr:cNvPr>
        <xdr:cNvSpPr txBox="1"/>
      </xdr:nvSpPr>
      <xdr:spPr>
        <a:xfrm>
          <a:off x="4219575"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44450</xdr:rowOff>
    </xdr:from>
    <xdr:to>
      <xdr:col>20</xdr:col>
      <xdr:colOff>38100</xdr:colOff>
      <xdr:row>61</xdr:row>
      <xdr:rowOff>146050</xdr:rowOff>
    </xdr:to>
    <xdr:sp macro="" textlink="">
      <xdr:nvSpPr>
        <xdr:cNvPr id="189" name="楕円 188">
          <a:extLst>
            <a:ext uri="{FF2B5EF4-FFF2-40B4-BE49-F238E27FC236}">
              <a16:creationId xmlns:a16="http://schemas.microsoft.com/office/drawing/2014/main" id="{48152521-D2C2-43E7-BB8D-EA752FAA08C7}"/>
            </a:ext>
          </a:extLst>
        </xdr:cNvPr>
        <xdr:cNvSpPr/>
      </xdr:nvSpPr>
      <xdr:spPr>
        <a:xfrm>
          <a:off x="3381375" y="9925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87630</xdr:rowOff>
    </xdr:from>
    <xdr:to>
      <xdr:col>24</xdr:col>
      <xdr:colOff>63500</xdr:colOff>
      <xdr:row>61</xdr:row>
      <xdr:rowOff>95250</xdr:rowOff>
    </xdr:to>
    <xdr:cxnSp macro="">
      <xdr:nvCxnSpPr>
        <xdr:cNvPr id="190" name="直線コネクタ 189">
          <a:extLst>
            <a:ext uri="{FF2B5EF4-FFF2-40B4-BE49-F238E27FC236}">
              <a16:creationId xmlns:a16="http://schemas.microsoft.com/office/drawing/2014/main" id="{F702D199-567A-43AA-AE88-10D338E63DB2}"/>
            </a:ext>
          </a:extLst>
        </xdr:cNvPr>
        <xdr:cNvCxnSpPr/>
      </xdr:nvCxnSpPr>
      <xdr:spPr>
        <a:xfrm flipV="1">
          <a:off x="3429000" y="9961880"/>
          <a:ext cx="7524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xdr:rowOff>
    </xdr:from>
    <xdr:to>
      <xdr:col>15</xdr:col>
      <xdr:colOff>101600</xdr:colOff>
      <xdr:row>61</xdr:row>
      <xdr:rowOff>111760</xdr:rowOff>
    </xdr:to>
    <xdr:sp macro="" textlink="">
      <xdr:nvSpPr>
        <xdr:cNvPr id="191" name="楕円 190">
          <a:extLst>
            <a:ext uri="{FF2B5EF4-FFF2-40B4-BE49-F238E27FC236}">
              <a16:creationId xmlns:a16="http://schemas.microsoft.com/office/drawing/2014/main" id="{5B0D58FD-F73E-428A-910E-DCC84509D4CE}"/>
            </a:ext>
          </a:extLst>
        </xdr:cNvPr>
        <xdr:cNvSpPr/>
      </xdr:nvSpPr>
      <xdr:spPr>
        <a:xfrm>
          <a:off x="2571750" y="98844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60960</xdr:rowOff>
    </xdr:from>
    <xdr:to>
      <xdr:col>19</xdr:col>
      <xdr:colOff>177800</xdr:colOff>
      <xdr:row>61</xdr:row>
      <xdr:rowOff>95250</xdr:rowOff>
    </xdr:to>
    <xdr:cxnSp macro="">
      <xdr:nvCxnSpPr>
        <xdr:cNvPr id="192" name="直線コネクタ 191">
          <a:extLst>
            <a:ext uri="{FF2B5EF4-FFF2-40B4-BE49-F238E27FC236}">
              <a16:creationId xmlns:a16="http://schemas.microsoft.com/office/drawing/2014/main" id="{1FD439C0-81BB-4587-B5B6-C2B55270DC91}"/>
            </a:ext>
          </a:extLst>
        </xdr:cNvPr>
        <xdr:cNvCxnSpPr/>
      </xdr:nvCxnSpPr>
      <xdr:spPr>
        <a:xfrm>
          <a:off x="2619375" y="9941560"/>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141605</xdr:rowOff>
    </xdr:from>
    <xdr:to>
      <xdr:col>10</xdr:col>
      <xdr:colOff>165100</xdr:colOff>
      <xdr:row>61</xdr:row>
      <xdr:rowOff>71755</xdr:rowOff>
    </xdr:to>
    <xdr:sp macro="" textlink="">
      <xdr:nvSpPr>
        <xdr:cNvPr id="193" name="楕円 192">
          <a:extLst>
            <a:ext uri="{FF2B5EF4-FFF2-40B4-BE49-F238E27FC236}">
              <a16:creationId xmlns:a16="http://schemas.microsoft.com/office/drawing/2014/main" id="{8EB911E7-370C-4652-B6F8-5BB3DE4EFCC3}"/>
            </a:ext>
          </a:extLst>
        </xdr:cNvPr>
        <xdr:cNvSpPr/>
      </xdr:nvSpPr>
      <xdr:spPr>
        <a:xfrm>
          <a:off x="1781175" y="98602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20955</xdr:rowOff>
    </xdr:from>
    <xdr:to>
      <xdr:col>15</xdr:col>
      <xdr:colOff>50800</xdr:colOff>
      <xdr:row>61</xdr:row>
      <xdr:rowOff>60960</xdr:rowOff>
    </xdr:to>
    <xdr:cxnSp macro="">
      <xdr:nvCxnSpPr>
        <xdr:cNvPr id="194" name="直線コネクタ 193">
          <a:extLst>
            <a:ext uri="{FF2B5EF4-FFF2-40B4-BE49-F238E27FC236}">
              <a16:creationId xmlns:a16="http://schemas.microsoft.com/office/drawing/2014/main" id="{0BF974F0-4FF7-40D0-AAE4-55A39ACF0101}"/>
            </a:ext>
          </a:extLst>
        </xdr:cNvPr>
        <xdr:cNvCxnSpPr/>
      </xdr:nvCxnSpPr>
      <xdr:spPr>
        <a:xfrm>
          <a:off x="1828800" y="9898380"/>
          <a:ext cx="790575"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105410</xdr:rowOff>
    </xdr:from>
    <xdr:to>
      <xdr:col>6</xdr:col>
      <xdr:colOff>38100</xdr:colOff>
      <xdr:row>61</xdr:row>
      <xdr:rowOff>35560</xdr:rowOff>
    </xdr:to>
    <xdr:sp macro="" textlink="">
      <xdr:nvSpPr>
        <xdr:cNvPr id="195" name="楕円 194">
          <a:extLst>
            <a:ext uri="{FF2B5EF4-FFF2-40B4-BE49-F238E27FC236}">
              <a16:creationId xmlns:a16="http://schemas.microsoft.com/office/drawing/2014/main" id="{2AD4BA2F-F3A1-4ADC-99A5-2D24710AF15A}"/>
            </a:ext>
          </a:extLst>
        </xdr:cNvPr>
        <xdr:cNvSpPr/>
      </xdr:nvSpPr>
      <xdr:spPr>
        <a:xfrm>
          <a:off x="981075" y="98177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156210</xdr:rowOff>
    </xdr:from>
    <xdr:to>
      <xdr:col>10</xdr:col>
      <xdr:colOff>114300</xdr:colOff>
      <xdr:row>61</xdr:row>
      <xdr:rowOff>20955</xdr:rowOff>
    </xdr:to>
    <xdr:cxnSp macro="">
      <xdr:nvCxnSpPr>
        <xdr:cNvPr id="196" name="直線コネクタ 195">
          <a:extLst>
            <a:ext uri="{FF2B5EF4-FFF2-40B4-BE49-F238E27FC236}">
              <a16:creationId xmlns:a16="http://schemas.microsoft.com/office/drawing/2014/main" id="{633591BB-E6DA-4904-A6BD-ED76993C7AE8}"/>
            </a:ext>
          </a:extLst>
        </xdr:cNvPr>
        <xdr:cNvCxnSpPr/>
      </xdr:nvCxnSpPr>
      <xdr:spPr>
        <a:xfrm>
          <a:off x="1028700" y="9874885"/>
          <a:ext cx="8001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97" name="n_1aveValue【体育館・プール】&#10;有形固定資産減価償却率">
          <a:extLst>
            <a:ext uri="{FF2B5EF4-FFF2-40B4-BE49-F238E27FC236}">
              <a16:creationId xmlns:a16="http://schemas.microsoft.com/office/drawing/2014/main" id="{3FA1A962-971D-4AB1-8362-A6C8A8CA999C}"/>
            </a:ext>
          </a:extLst>
        </xdr:cNvPr>
        <xdr:cNvSpPr txBox="1"/>
      </xdr:nvSpPr>
      <xdr:spPr>
        <a:xfrm>
          <a:off x="3239144"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8" name="n_2aveValue【体育館・プール】&#10;有形固定資産減価償却率">
          <a:extLst>
            <a:ext uri="{FF2B5EF4-FFF2-40B4-BE49-F238E27FC236}">
              <a16:creationId xmlns:a16="http://schemas.microsoft.com/office/drawing/2014/main" id="{B19CB833-23F8-42A7-9284-356BD8659BD7}"/>
            </a:ext>
          </a:extLst>
        </xdr:cNvPr>
        <xdr:cNvSpPr txBox="1"/>
      </xdr:nvSpPr>
      <xdr:spPr>
        <a:xfrm>
          <a:off x="2439044" y="955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99" name="n_3aveValue【体育館・プール】&#10;有形固定資産減価償却率">
          <a:extLst>
            <a:ext uri="{FF2B5EF4-FFF2-40B4-BE49-F238E27FC236}">
              <a16:creationId xmlns:a16="http://schemas.microsoft.com/office/drawing/2014/main" id="{E8E9BAF3-CD34-4977-8842-9B03ED5A4079}"/>
            </a:ext>
          </a:extLst>
        </xdr:cNvPr>
        <xdr:cNvSpPr txBox="1"/>
      </xdr:nvSpPr>
      <xdr:spPr>
        <a:xfrm>
          <a:off x="1648469" y="951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0" name="n_4aveValue【体育館・プール】&#10;有形固定資産減価償却率">
          <a:extLst>
            <a:ext uri="{FF2B5EF4-FFF2-40B4-BE49-F238E27FC236}">
              <a16:creationId xmlns:a16="http://schemas.microsoft.com/office/drawing/2014/main" id="{A7F7B682-83B5-469B-8C3F-32121DAFD0D3}"/>
            </a:ext>
          </a:extLst>
        </xdr:cNvPr>
        <xdr:cNvSpPr txBox="1"/>
      </xdr:nvSpPr>
      <xdr:spPr>
        <a:xfrm>
          <a:off x="848369"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137177</xdr:rowOff>
    </xdr:from>
    <xdr:ext cx="405111" cy="259045"/>
    <xdr:sp macro="" textlink="">
      <xdr:nvSpPr>
        <xdr:cNvPr id="201" name="n_1mainValue【体育館・プール】&#10;有形固定資産減価償却率">
          <a:extLst>
            <a:ext uri="{FF2B5EF4-FFF2-40B4-BE49-F238E27FC236}">
              <a16:creationId xmlns:a16="http://schemas.microsoft.com/office/drawing/2014/main" id="{199F03B0-BE96-4D9D-9335-C9BD5051A6C6}"/>
            </a:ext>
          </a:extLst>
        </xdr:cNvPr>
        <xdr:cNvSpPr txBox="1"/>
      </xdr:nvSpPr>
      <xdr:spPr>
        <a:xfrm>
          <a:off x="3239144" y="1001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102887</xdr:rowOff>
    </xdr:from>
    <xdr:ext cx="405111" cy="259045"/>
    <xdr:sp macro="" textlink="">
      <xdr:nvSpPr>
        <xdr:cNvPr id="202" name="n_2mainValue【体育館・プール】&#10;有形固定資産減価償却率">
          <a:extLst>
            <a:ext uri="{FF2B5EF4-FFF2-40B4-BE49-F238E27FC236}">
              <a16:creationId xmlns:a16="http://schemas.microsoft.com/office/drawing/2014/main" id="{7CFD8F99-EB5B-43A3-B9E9-51D626C3DFCA}"/>
            </a:ext>
          </a:extLst>
        </xdr:cNvPr>
        <xdr:cNvSpPr txBox="1"/>
      </xdr:nvSpPr>
      <xdr:spPr>
        <a:xfrm>
          <a:off x="2439044" y="998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62882</xdr:rowOff>
    </xdr:from>
    <xdr:ext cx="405111" cy="259045"/>
    <xdr:sp macro="" textlink="">
      <xdr:nvSpPr>
        <xdr:cNvPr id="203" name="n_3mainValue【体育館・プール】&#10;有形固定資産減価償却率">
          <a:extLst>
            <a:ext uri="{FF2B5EF4-FFF2-40B4-BE49-F238E27FC236}">
              <a16:creationId xmlns:a16="http://schemas.microsoft.com/office/drawing/2014/main" id="{6B759DB5-79B5-440F-82B5-CFF75E91E03B}"/>
            </a:ext>
          </a:extLst>
        </xdr:cNvPr>
        <xdr:cNvSpPr txBox="1"/>
      </xdr:nvSpPr>
      <xdr:spPr>
        <a:xfrm>
          <a:off x="1648469" y="9943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26687</xdr:rowOff>
    </xdr:from>
    <xdr:ext cx="405111" cy="259045"/>
    <xdr:sp macro="" textlink="">
      <xdr:nvSpPr>
        <xdr:cNvPr id="204" name="n_4mainValue【体育館・プール】&#10;有形固定資産減価償却率">
          <a:extLst>
            <a:ext uri="{FF2B5EF4-FFF2-40B4-BE49-F238E27FC236}">
              <a16:creationId xmlns:a16="http://schemas.microsoft.com/office/drawing/2014/main" id="{A914F320-9EE9-49E3-B902-800BC2A84F39}"/>
            </a:ext>
          </a:extLst>
        </xdr:cNvPr>
        <xdr:cNvSpPr txBox="1"/>
      </xdr:nvSpPr>
      <xdr:spPr>
        <a:xfrm>
          <a:off x="848369" y="990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45E73D6-7622-40AA-AE8B-1735C85E30F2}"/>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86FFA35-1E9B-493E-AD51-194132014D01}"/>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648B912-C252-4083-8E31-AA99CE110D02}"/>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32A9742-2169-4735-BB85-BA01BA4CE957}"/>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C27976D-62D9-4A4A-87CF-36948B39677B}"/>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9DA9A5A-79D0-4411-91A1-692BC7BEBA1C}"/>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134D7AC-799C-4EDE-ABBE-FA76DA9C1C2A}"/>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DC22DF6-039B-4C4E-9F76-26E203495BC4}"/>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220BAFD-EBD5-4AC4-9DC9-95FAF3323FB0}"/>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A2D4E93-1E46-499F-BA95-1DBCAC64EEE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9FC09EB-F93D-4E92-8761-AF3535AD7963}"/>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BA836799-733A-4433-8E63-5C64DD72FB55}"/>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0B77B70-AD70-4F7F-9FFA-A4E0D2E0016B}"/>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1FD0D65E-2169-4A0B-9A24-99EABEF5199E}"/>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11B1176A-6342-4DB1-A38A-618C4D3F6EC1}"/>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F0505E22-0D66-4DD8-B2C4-9F7BBF99ECDC}"/>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052E7E4-EC65-4A0F-88FE-9A0CC14F69A9}"/>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23782F8C-F560-48CC-9169-25FAF371491D}"/>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907E222-16CB-4EE7-8D6C-2EBA0DA05D03}"/>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14514570-D41A-4EBF-B460-06971D07F903}"/>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9CF15EC-A50C-4996-89FA-B13910674068}"/>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44084F7E-5AF4-46CF-90A8-411772736A81}"/>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8B58E5B-7AAA-44A8-988E-E1226E0355FE}"/>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DBBF4A04-4D5B-4CB7-BB77-E5D3BA559E16}"/>
            </a:ext>
          </a:extLst>
        </xdr:cNvPr>
        <xdr:cNvCxnSpPr/>
      </xdr:nvCxnSpPr>
      <xdr:spPr>
        <a:xfrm flipV="1">
          <a:off x="9429115" y="905573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33F6DDBE-4EC3-4BF5-BB79-AF584051F655}"/>
            </a:ext>
          </a:extLst>
        </xdr:cNvPr>
        <xdr:cNvSpPr txBox="1"/>
      </xdr:nvSpPr>
      <xdr:spPr>
        <a:xfrm>
          <a:off x="9467850"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0225AE53-B5E0-44CE-9BD8-2021CDF1C5C8}"/>
            </a:ext>
          </a:extLst>
        </xdr:cNvPr>
        <xdr:cNvCxnSpPr/>
      </xdr:nvCxnSpPr>
      <xdr:spPr>
        <a:xfrm>
          <a:off x="9363075" y="104178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a:extLst>
            <a:ext uri="{FF2B5EF4-FFF2-40B4-BE49-F238E27FC236}">
              <a16:creationId xmlns:a16="http://schemas.microsoft.com/office/drawing/2014/main" id="{977C269F-009E-473E-A240-40F7BAF52DB3}"/>
            </a:ext>
          </a:extLst>
        </xdr:cNvPr>
        <xdr:cNvSpPr txBox="1"/>
      </xdr:nvSpPr>
      <xdr:spPr>
        <a:xfrm>
          <a:off x="9467850" y="884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2197F575-D96E-4AFA-8D0F-090E888D97ED}"/>
            </a:ext>
          </a:extLst>
        </xdr:cNvPr>
        <xdr:cNvCxnSpPr/>
      </xdr:nvCxnSpPr>
      <xdr:spPr>
        <a:xfrm>
          <a:off x="9363075" y="90557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151147</xdr:rowOff>
    </xdr:from>
    <xdr:ext cx="469744" cy="259045"/>
    <xdr:sp macro="" textlink="">
      <xdr:nvSpPr>
        <xdr:cNvPr id="233" name="【体育館・プール】&#10;一人当たり面積平均値テキスト">
          <a:extLst>
            <a:ext uri="{FF2B5EF4-FFF2-40B4-BE49-F238E27FC236}">
              <a16:creationId xmlns:a16="http://schemas.microsoft.com/office/drawing/2014/main" id="{72A82463-5284-4F7D-B9A9-4AA20D0E30AE}"/>
            </a:ext>
          </a:extLst>
        </xdr:cNvPr>
        <xdr:cNvSpPr txBox="1"/>
      </xdr:nvSpPr>
      <xdr:spPr>
        <a:xfrm>
          <a:off x="9467850" y="10028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067E0F7C-B158-4319-8BB2-0F3DB5772A88}"/>
            </a:ext>
          </a:extLst>
        </xdr:cNvPr>
        <xdr:cNvSpPr/>
      </xdr:nvSpPr>
      <xdr:spPr>
        <a:xfrm>
          <a:off x="9401175" y="1004062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851DEEB4-E770-4871-AA68-A707D3400EB0}"/>
            </a:ext>
          </a:extLst>
        </xdr:cNvPr>
        <xdr:cNvSpPr/>
      </xdr:nvSpPr>
      <xdr:spPr>
        <a:xfrm>
          <a:off x="8639175" y="100514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a:extLst>
            <a:ext uri="{FF2B5EF4-FFF2-40B4-BE49-F238E27FC236}">
              <a16:creationId xmlns:a16="http://schemas.microsoft.com/office/drawing/2014/main" id="{C5A5D9EA-3CF4-414B-B513-5282BCA9529B}"/>
            </a:ext>
          </a:extLst>
        </xdr:cNvPr>
        <xdr:cNvSpPr/>
      </xdr:nvSpPr>
      <xdr:spPr>
        <a:xfrm>
          <a:off x="7839075" y="100857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a:extLst>
            <a:ext uri="{FF2B5EF4-FFF2-40B4-BE49-F238E27FC236}">
              <a16:creationId xmlns:a16="http://schemas.microsoft.com/office/drawing/2014/main" id="{4BEB1F16-102A-41B8-9B07-A5E59B6247F3}"/>
            </a:ext>
          </a:extLst>
        </xdr:cNvPr>
        <xdr:cNvSpPr/>
      </xdr:nvSpPr>
      <xdr:spPr>
        <a:xfrm>
          <a:off x="7029450" y="10077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a:extLst>
            <a:ext uri="{FF2B5EF4-FFF2-40B4-BE49-F238E27FC236}">
              <a16:creationId xmlns:a16="http://schemas.microsoft.com/office/drawing/2014/main" id="{11783A15-F449-4E8F-89F9-9992B700CA90}"/>
            </a:ext>
          </a:extLst>
        </xdr:cNvPr>
        <xdr:cNvSpPr/>
      </xdr:nvSpPr>
      <xdr:spPr>
        <a:xfrm>
          <a:off x="6238875" y="100869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66E6305-7E80-4C2E-A710-80048DC7734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B11DD93-2260-4B0D-BD6F-D1A063F638A4}"/>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3296ED7-7A74-4FD3-A747-70CC7979BDB1}"/>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CB009C4-FB96-475E-B547-89387C3AB4E2}"/>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F1283F8-F356-458F-8DEA-FBB0E39077B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68580</xdr:rowOff>
    </xdr:from>
    <xdr:to>
      <xdr:col>55</xdr:col>
      <xdr:colOff>50800</xdr:colOff>
      <xdr:row>59</xdr:row>
      <xdr:rowOff>170180</xdr:rowOff>
    </xdr:to>
    <xdr:sp macro="" textlink="">
      <xdr:nvSpPr>
        <xdr:cNvPr id="244" name="楕円 243">
          <a:extLst>
            <a:ext uri="{FF2B5EF4-FFF2-40B4-BE49-F238E27FC236}">
              <a16:creationId xmlns:a16="http://schemas.microsoft.com/office/drawing/2014/main" id="{D6A73D8D-2331-4898-866D-83C0A44B0AFE}"/>
            </a:ext>
          </a:extLst>
        </xdr:cNvPr>
        <xdr:cNvSpPr/>
      </xdr:nvSpPr>
      <xdr:spPr>
        <a:xfrm>
          <a:off x="9401175" y="961898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91457</xdr:rowOff>
    </xdr:from>
    <xdr:ext cx="469744" cy="259045"/>
    <xdr:sp macro="" textlink="">
      <xdr:nvSpPr>
        <xdr:cNvPr id="245" name="【体育館・プール】&#10;一人当たり面積該当値テキスト">
          <a:extLst>
            <a:ext uri="{FF2B5EF4-FFF2-40B4-BE49-F238E27FC236}">
              <a16:creationId xmlns:a16="http://schemas.microsoft.com/office/drawing/2014/main" id="{34DC5C2A-5BE6-4019-894B-45BC059AB8C2}"/>
            </a:ext>
          </a:extLst>
        </xdr:cNvPr>
        <xdr:cNvSpPr txBox="1"/>
      </xdr:nvSpPr>
      <xdr:spPr>
        <a:xfrm>
          <a:off x="9467850" y="947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114300</xdr:rowOff>
    </xdr:from>
    <xdr:to>
      <xdr:col>50</xdr:col>
      <xdr:colOff>165100</xdr:colOff>
      <xdr:row>62</xdr:row>
      <xdr:rowOff>44450</xdr:rowOff>
    </xdr:to>
    <xdr:sp macro="" textlink="">
      <xdr:nvSpPr>
        <xdr:cNvPr id="246" name="楕円 245">
          <a:extLst>
            <a:ext uri="{FF2B5EF4-FFF2-40B4-BE49-F238E27FC236}">
              <a16:creationId xmlns:a16="http://schemas.microsoft.com/office/drawing/2014/main" id="{D765D6E2-511E-4E0E-9021-630FEEEF9A8A}"/>
            </a:ext>
          </a:extLst>
        </xdr:cNvPr>
        <xdr:cNvSpPr/>
      </xdr:nvSpPr>
      <xdr:spPr>
        <a:xfrm>
          <a:off x="8639175" y="9991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119380</xdr:rowOff>
    </xdr:from>
    <xdr:to>
      <xdr:col>55</xdr:col>
      <xdr:colOff>0</xdr:colOff>
      <xdr:row>61</xdr:row>
      <xdr:rowOff>165100</xdr:rowOff>
    </xdr:to>
    <xdr:cxnSp macro="">
      <xdr:nvCxnSpPr>
        <xdr:cNvPr id="247" name="直線コネクタ 246">
          <a:extLst>
            <a:ext uri="{FF2B5EF4-FFF2-40B4-BE49-F238E27FC236}">
              <a16:creationId xmlns:a16="http://schemas.microsoft.com/office/drawing/2014/main" id="{4AEC3340-7FBC-4EA8-9340-2F2570C6F4B2}"/>
            </a:ext>
          </a:extLst>
        </xdr:cNvPr>
        <xdr:cNvCxnSpPr/>
      </xdr:nvCxnSpPr>
      <xdr:spPr>
        <a:xfrm flipV="1">
          <a:off x="8686800" y="9676130"/>
          <a:ext cx="742950" cy="3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59690</xdr:rowOff>
    </xdr:from>
    <xdr:to>
      <xdr:col>46</xdr:col>
      <xdr:colOff>38100</xdr:colOff>
      <xdr:row>61</xdr:row>
      <xdr:rowOff>161290</xdr:rowOff>
    </xdr:to>
    <xdr:sp macro="" textlink="">
      <xdr:nvSpPr>
        <xdr:cNvPr id="248" name="楕円 247">
          <a:extLst>
            <a:ext uri="{FF2B5EF4-FFF2-40B4-BE49-F238E27FC236}">
              <a16:creationId xmlns:a16="http://schemas.microsoft.com/office/drawing/2014/main" id="{20FBA755-AC3E-4716-91A1-DFA57F69E6A3}"/>
            </a:ext>
          </a:extLst>
        </xdr:cNvPr>
        <xdr:cNvSpPr/>
      </xdr:nvSpPr>
      <xdr:spPr>
        <a:xfrm>
          <a:off x="7839075" y="99371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110490</xdr:rowOff>
    </xdr:from>
    <xdr:to>
      <xdr:col>50</xdr:col>
      <xdr:colOff>114300</xdr:colOff>
      <xdr:row>61</xdr:row>
      <xdr:rowOff>165100</xdr:rowOff>
    </xdr:to>
    <xdr:cxnSp macro="">
      <xdr:nvCxnSpPr>
        <xdr:cNvPr id="249" name="直線コネクタ 248">
          <a:extLst>
            <a:ext uri="{FF2B5EF4-FFF2-40B4-BE49-F238E27FC236}">
              <a16:creationId xmlns:a16="http://schemas.microsoft.com/office/drawing/2014/main" id="{4180B50D-8D3E-4DCC-8AEB-4D5FA41CA70D}"/>
            </a:ext>
          </a:extLst>
        </xdr:cNvPr>
        <xdr:cNvCxnSpPr/>
      </xdr:nvCxnSpPr>
      <xdr:spPr>
        <a:xfrm>
          <a:off x="7886700" y="9984740"/>
          <a:ext cx="8001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66040</xdr:rowOff>
    </xdr:from>
    <xdr:to>
      <xdr:col>41</xdr:col>
      <xdr:colOff>101600</xdr:colOff>
      <xdr:row>61</xdr:row>
      <xdr:rowOff>167640</xdr:rowOff>
    </xdr:to>
    <xdr:sp macro="" textlink="">
      <xdr:nvSpPr>
        <xdr:cNvPr id="250" name="楕円 249">
          <a:extLst>
            <a:ext uri="{FF2B5EF4-FFF2-40B4-BE49-F238E27FC236}">
              <a16:creationId xmlns:a16="http://schemas.microsoft.com/office/drawing/2014/main" id="{EE66B16D-889E-47A6-BC8E-3C21867E1DBB}"/>
            </a:ext>
          </a:extLst>
        </xdr:cNvPr>
        <xdr:cNvSpPr/>
      </xdr:nvSpPr>
      <xdr:spPr>
        <a:xfrm>
          <a:off x="7029450" y="99466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110490</xdr:rowOff>
    </xdr:from>
    <xdr:to>
      <xdr:col>45</xdr:col>
      <xdr:colOff>177800</xdr:colOff>
      <xdr:row>61</xdr:row>
      <xdr:rowOff>116840</xdr:rowOff>
    </xdr:to>
    <xdr:cxnSp macro="">
      <xdr:nvCxnSpPr>
        <xdr:cNvPr id="251" name="直線コネクタ 250">
          <a:extLst>
            <a:ext uri="{FF2B5EF4-FFF2-40B4-BE49-F238E27FC236}">
              <a16:creationId xmlns:a16="http://schemas.microsoft.com/office/drawing/2014/main" id="{A0B07036-2A24-4C8B-B612-14306602982B}"/>
            </a:ext>
          </a:extLst>
        </xdr:cNvPr>
        <xdr:cNvCxnSpPr/>
      </xdr:nvCxnSpPr>
      <xdr:spPr>
        <a:xfrm flipV="1">
          <a:off x="7077075" y="9984740"/>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64770</xdr:rowOff>
    </xdr:from>
    <xdr:to>
      <xdr:col>36</xdr:col>
      <xdr:colOff>165100</xdr:colOff>
      <xdr:row>61</xdr:row>
      <xdr:rowOff>166370</xdr:rowOff>
    </xdr:to>
    <xdr:sp macro="" textlink="">
      <xdr:nvSpPr>
        <xdr:cNvPr id="252" name="楕円 251">
          <a:extLst>
            <a:ext uri="{FF2B5EF4-FFF2-40B4-BE49-F238E27FC236}">
              <a16:creationId xmlns:a16="http://schemas.microsoft.com/office/drawing/2014/main" id="{C149849C-18FF-4C42-ABD9-C51511F4C02D}"/>
            </a:ext>
          </a:extLst>
        </xdr:cNvPr>
        <xdr:cNvSpPr/>
      </xdr:nvSpPr>
      <xdr:spPr>
        <a:xfrm>
          <a:off x="6238875" y="99453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115570</xdr:rowOff>
    </xdr:from>
    <xdr:to>
      <xdr:col>41</xdr:col>
      <xdr:colOff>50800</xdr:colOff>
      <xdr:row>61</xdr:row>
      <xdr:rowOff>116840</xdr:rowOff>
    </xdr:to>
    <xdr:cxnSp macro="">
      <xdr:nvCxnSpPr>
        <xdr:cNvPr id="253" name="直線コネクタ 252">
          <a:extLst>
            <a:ext uri="{FF2B5EF4-FFF2-40B4-BE49-F238E27FC236}">
              <a16:creationId xmlns:a16="http://schemas.microsoft.com/office/drawing/2014/main" id="{B7FD3BE4-DDD7-471B-B9A4-C3952D6A2A78}"/>
            </a:ext>
          </a:extLst>
        </xdr:cNvPr>
        <xdr:cNvCxnSpPr/>
      </xdr:nvCxnSpPr>
      <xdr:spPr>
        <a:xfrm>
          <a:off x="6286500" y="9992995"/>
          <a:ext cx="7905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107967</xdr:rowOff>
    </xdr:from>
    <xdr:ext cx="469744" cy="259045"/>
    <xdr:sp macro="" textlink="">
      <xdr:nvSpPr>
        <xdr:cNvPr id="254" name="n_1aveValue【体育館・プール】&#10;一人当たり面積">
          <a:extLst>
            <a:ext uri="{FF2B5EF4-FFF2-40B4-BE49-F238E27FC236}">
              <a16:creationId xmlns:a16="http://schemas.microsoft.com/office/drawing/2014/main" id="{DB93005E-D346-489F-8E98-26380391A1AA}"/>
            </a:ext>
          </a:extLst>
        </xdr:cNvPr>
        <xdr:cNvSpPr txBox="1"/>
      </xdr:nvSpPr>
      <xdr:spPr>
        <a:xfrm>
          <a:off x="8458277" y="101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142257</xdr:rowOff>
    </xdr:from>
    <xdr:ext cx="469744" cy="259045"/>
    <xdr:sp macro="" textlink="">
      <xdr:nvSpPr>
        <xdr:cNvPr id="255" name="n_2aveValue【体育館・プール】&#10;一人当たり面積">
          <a:extLst>
            <a:ext uri="{FF2B5EF4-FFF2-40B4-BE49-F238E27FC236}">
              <a16:creationId xmlns:a16="http://schemas.microsoft.com/office/drawing/2014/main" id="{AD75C0E9-3A59-440C-9014-7544B170348D}"/>
            </a:ext>
          </a:extLst>
        </xdr:cNvPr>
        <xdr:cNvSpPr txBox="1"/>
      </xdr:nvSpPr>
      <xdr:spPr>
        <a:xfrm>
          <a:off x="7677227" y="101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130827</xdr:rowOff>
    </xdr:from>
    <xdr:ext cx="469744" cy="259045"/>
    <xdr:sp macro="" textlink="">
      <xdr:nvSpPr>
        <xdr:cNvPr id="256" name="n_3aveValue【体育館・プール】&#10;一人当たり面積">
          <a:extLst>
            <a:ext uri="{FF2B5EF4-FFF2-40B4-BE49-F238E27FC236}">
              <a16:creationId xmlns:a16="http://schemas.microsoft.com/office/drawing/2014/main" id="{76A28B8F-02BC-44D7-ACB2-39D1060FA9D4}"/>
            </a:ext>
          </a:extLst>
        </xdr:cNvPr>
        <xdr:cNvSpPr txBox="1"/>
      </xdr:nvSpPr>
      <xdr:spPr>
        <a:xfrm>
          <a:off x="6867602" y="101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7" name="n_4aveValue【体育館・プール】&#10;一人当たり面積">
          <a:extLst>
            <a:ext uri="{FF2B5EF4-FFF2-40B4-BE49-F238E27FC236}">
              <a16:creationId xmlns:a16="http://schemas.microsoft.com/office/drawing/2014/main" id="{D36601DE-5283-48BA-8C88-55620B33DDCA}"/>
            </a:ext>
          </a:extLst>
        </xdr:cNvPr>
        <xdr:cNvSpPr txBox="1"/>
      </xdr:nvSpPr>
      <xdr:spPr>
        <a:xfrm>
          <a:off x="6067502" y="1017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60977</xdr:rowOff>
    </xdr:from>
    <xdr:ext cx="469744" cy="259045"/>
    <xdr:sp macro="" textlink="">
      <xdr:nvSpPr>
        <xdr:cNvPr id="258" name="n_1mainValue【体育館・プール】&#10;一人当たり面積">
          <a:extLst>
            <a:ext uri="{FF2B5EF4-FFF2-40B4-BE49-F238E27FC236}">
              <a16:creationId xmlns:a16="http://schemas.microsoft.com/office/drawing/2014/main" id="{9230D81E-1C08-4D4D-9185-1594B0E75F25}"/>
            </a:ext>
          </a:extLst>
        </xdr:cNvPr>
        <xdr:cNvSpPr txBox="1"/>
      </xdr:nvSpPr>
      <xdr:spPr>
        <a:xfrm>
          <a:off x="8458277" y="97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6367</xdr:rowOff>
    </xdr:from>
    <xdr:ext cx="469744" cy="259045"/>
    <xdr:sp macro="" textlink="">
      <xdr:nvSpPr>
        <xdr:cNvPr id="259" name="n_2mainValue【体育館・プール】&#10;一人当たり面積">
          <a:extLst>
            <a:ext uri="{FF2B5EF4-FFF2-40B4-BE49-F238E27FC236}">
              <a16:creationId xmlns:a16="http://schemas.microsoft.com/office/drawing/2014/main" id="{C9E963D0-AAE1-4DDA-8DFE-9A32A0F47B74}"/>
            </a:ext>
          </a:extLst>
        </xdr:cNvPr>
        <xdr:cNvSpPr txBox="1"/>
      </xdr:nvSpPr>
      <xdr:spPr>
        <a:xfrm>
          <a:off x="7677227" y="97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12717</xdr:rowOff>
    </xdr:from>
    <xdr:ext cx="469744" cy="259045"/>
    <xdr:sp macro="" textlink="">
      <xdr:nvSpPr>
        <xdr:cNvPr id="260" name="n_3mainValue【体育館・プール】&#10;一人当たり面積">
          <a:extLst>
            <a:ext uri="{FF2B5EF4-FFF2-40B4-BE49-F238E27FC236}">
              <a16:creationId xmlns:a16="http://schemas.microsoft.com/office/drawing/2014/main" id="{E341A6F0-7BFC-4A01-BCBE-EC9450CC9F26}"/>
            </a:ext>
          </a:extLst>
        </xdr:cNvPr>
        <xdr:cNvSpPr txBox="1"/>
      </xdr:nvSpPr>
      <xdr:spPr>
        <a:xfrm>
          <a:off x="6867602" y="97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11447</xdr:rowOff>
    </xdr:from>
    <xdr:ext cx="469744" cy="259045"/>
    <xdr:sp macro="" textlink="">
      <xdr:nvSpPr>
        <xdr:cNvPr id="261" name="n_4mainValue【体育館・プール】&#10;一人当たり面積">
          <a:extLst>
            <a:ext uri="{FF2B5EF4-FFF2-40B4-BE49-F238E27FC236}">
              <a16:creationId xmlns:a16="http://schemas.microsoft.com/office/drawing/2014/main" id="{68D17265-73B8-4282-8B01-AEDD3C73B690}"/>
            </a:ext>
          </a:extLst>
        </xdr:cNvPr>
        <xdr:cNvSpPr txBox="1"/>
      </xdr:nvSpPr>
      <xdr:spPr>
        <a:xfrm>
          <a:off x="6067502" y="972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2B9BD29-B21E-4BE1-877A-E8259030188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5624C4D-AA49-48F8-9B21-02A44FBC06CD}"/>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817CB7C-2F63-4BFA-988D-B2023F19A16E}"/>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A4FBE6C-92A8-4B4E-B3F6-06B837A48BB8}"/>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C69BFCD-2C69-4DA5-8951-4C419F1965A2}"/>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B233D6B-1E1B-4861-9FCA-07BBD592D3D9}"/>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EDDAEDC-5BD9-435E-9960-08554542F48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D7F441D-8305-4502-B6A0-A5DD39AB0A20}"/>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588FEBD-94F8-4B22-8088-BDB06E8F7B71}"/>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6EA7031-A50B-449C-B83D-7C448D2B8F1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00B8A63-326D-4DC1-B57B-858B2C76F049}"/>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72071654-9F37-49B8-A6D7-93C0A551AFCE}"/>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C1C6BE6F-BAE5-42DD-973C-50992C0BAABC}"/>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64037717-2D9A-4206-89B6-9C80F370F110}"/>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53C4AD07-54B6-402F-BF16-BD587B140AED}"/>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C7C5A382-9593-4614-9874-CEFF85928387}"/>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D2257F74-4BFB-4A31-8FE9-BD15C289DA89}"/>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33B4B4A1-6B51-4E39-8785-2B79057178D0}"/>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189A0CA0-AC67-4465-936A-2CF64DCA8CB7}"/>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9738C60E-7974-4717-AE3D-2C72F99B1DBA}"/>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3226F279-5079-4C19-9D62-50F95236799C}"/>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8E5FAC1-6EF8-4F1F-98CB-F50238257F5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EF48692-0475-4FB1-A05E-76BA97DC4B31}"/>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5A4427F5-AB19-446D-BA22-FFD7A936EC7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CB732E65-1AB3-4227-809A-6A1D6E2FEDF1}"/>
            </a:ext>
          </a:extLst>
        </xdr:cNvPr>
        <xdr:cNvCxnSpPr/>
      </xdr:nvCxnSpPr>
      <xdr:spPr>
        <a:xfrm flipV="1">
          <a:off x="4180840" y="12632689"/>
          <a:ext cx="0" cy="140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21E0D307-55E7-4C82-9637-4D1EA309A143}"/>
            </a:ext>
          </a:extLst>
        </xdr:cNvPr>
        <xdr:cNvSpPr txBox="1"/>
      </xdr:nvSpPr>
      <xdr:spPr>
        <a:xfrm>
          <a:off x="42195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F06E653-DF99-447B-8321-654A61FE678A}"/>
            </a:ext>
          </a:extLst>
        </xdr:cNvPr>
        <xdr:cNvCxnSpPr/>
      </xdr:nvCxnSpPr>
      <xdr:spPr>
        <a:xfrm>
          <a:off x="4105275"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882C5D2F-0BF0-4FF5-9162-078650036924}"/>
            </a:ext>
          </a:extLst>
        </xdr:cNvPr>
        <xdr:cNvSpPr txBox="1"/>
      </xdr:nvSpPr>
      <xdr:spPr>
        <a:xfrm>
          <a:off x="4219575" y="1242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a:extLst>
            <a:ext uri="{FF2B5EF4-FFF2-40B4-BE49-F238E27FC236}">
              <a16:creationId xmlns:a16="http://schemas.microsoft.com/office/drawing/2014/main" id="{5EBC9228-3179-4AC7-8B6E-F294F2397E65}"/>
            </a:ext>
          </a:extLst>
        </xdr:cNvPr>
        <xdr:cNvCxnSpPr/>
      </xdr:nvCxnSpPr>
      <xdr:spPr>
        <a:xfrm>
          <a:off x="4105275" y="126326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375D471E-0FF7-4517-A3D1-C4E897754DC8}"/>
            </a:ext>
          </a:extLst>
        </xdr:cNvPr>
        <xdr:cNvSpPr txBox="1"/>
      </xdr:nvSpPr>
      <xdr:spPr>
        <a:xfrm>
          <a:off x="4219575" y="13123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a:extLst>
            <a:ext uri="{FF2B5EF4-FFF2-40B4-BE49-F238E27FC236}">
              <a16:creationId xmlns:a16="http://schemas.microsoft.com/office/drawing/2014/main" id="{8F57110E-C2AC-424B-9E08-9E1A99EED340}"/>
            </a:ext>
          </a:extLst>
        </xdr:cNvPr>
        <xdr:cNvSpPr/>
      </xdr:nvSpPr>
      <xdr:spPr>
        <a:xfrm>
          <a:off x="4124325" y="132689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a:extLst>
            <a:ext uri="{FF2B5EF4-FFF2-40B4-BE49-F238E27FC236}">
              <a16:creationId xmlns:a16="http://schemas.microsoft.com/office/drawing/2014/main" id="{E8A9D33F-D92E-457A-8AFE-999CF98CDE5A}"/>
            </a:ext>
          </a:extLst>
        </xdr:cNvPr>
        <xdr:cNvSpPr/>
      </xdr:nvSpPr>
      <xdr:spPr>
        <a:xfrm>
          <a:off x="3381375" y="132391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a:extLst>
            <a:ext uri="{FF2B5EF4-FFF2-40B4-BE49-F238E27FC236}">
              <a16:creationId xmlns:a16="http://schemas.microsoft.com/office/drawing/2014/main" id="{EAC0FD69-E89A-4066-A4B5-879B7E555449}"/>
            </a:ext>
          </a:extLst>
        </xdr:cNvPr>
        <xdr:cNvSpPr/>
      </xdr:nvSpPr>
      <xdr:spPr>
        <a:xfrm>
          <a:off x="2571750" y="13188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a:extLst>
            <a:ext uri="{FF2B5EF4-FFF2-40B4-BE49-F238E27FC236}">
              <a16:creationId xmlns:a16="http://schemas.microsoft.com/office/drawing/2014/main" id="{5C3BD31D-782D-4414-A1B5-4E60B4F8C5F9}"/>
            </a:ext>
          </a:extLst>
        </xdr:cNvPr>
        <xdr:cNvSpPr/>
      </xdr:nvSpPr>
      <xdr:spPr>
        <a:xfrm>
          <a:off x="1781175" y="1316101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a:extLst>
            <a:ext uri="{FF2B5EF4-FFF2-40B4-BE49-F238E27FC236}">
              <a16:creationId xmlns:a16="http://schemas.microsoft.com/office/drawing/2014/main" id="{B5CD8A11-3518-40A1-847E-0921A4A135F8}"/>
            </a:ext>
          </a:extLst>
        </xdr:cNvPr>
        <xdr:cNvSpPr/>
      </xdr:nvSpPr>
      <xdr:spPr>
        <a:xfrm>
          <a:off x="981075" y="13146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84B375F-A3ED-4296-B391-8CAE349050A5}"/>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567D072-E67E-4024-8B70-101900A008CD}"/>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E7CA308-3B7C-48BA-9154-06C5BD7B7A65}"/>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30C973B-384D-4A0B-BA45-623455996D9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FC8E6CA-F1DF-44F8-89E3-5C366699A7D5}"/>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2" name="楕円 301">
          <a:extLst>
            <a:ext uri="{FF2B5EF4-FFF2-40B4-BE49-F238E27FC236}">
              <a16:creationId xmlns:a16="http://schemas.microsoft.com/office/drawing/2014/main" id="{5A52D580-E00A-4C6E-9720-D434E6ACC9E9}"/>
            </a:ext>
          </a:extLst>
        </xdr:cNvPr>
        <xdr:cNvSpPr/>
      </xdr:nvSpPr>
      <xdr:spPr>
        <a:xfrm>
          <a:off x="4124325" y="13992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3" name="【福祉施設】&#10;有形固定資産減価償却率該当値テキスト">
          <a:extLst>
            <a:ext uri="{FF2B5EF4-FFF2-40B4-BE49-F238E27FC236}">
              <a16:creationId xmlns:a16="http://schemas.microsoft.com/office/drawing/2014/main" id="{44E854F5-A67D-4905-B026-47EAB1FAE9CF}"/>
            </a:ext>
          </a:extLst>
        </xdr:cNvPr>
        <xdr:cNvSpPr txBox="1"/>
      </xdr:nvSpPr>
      <xdr:spPr>
        <a:xfrm>
          <a:off x="4219575" y="1391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4" name="楕円 303">
          <a:extLst>
            <a:ext uri="{FF2B5EF4-FFF2-40B4-BE49-F238E27FC236}">
              <a16:creationId xmlns:a16="http://schemas.microsoft.com/office/drawing/2014/main" id="{77535819-A7FA-4805-8C1A-58B1CE59E1B1}"/>
            </a:ext>
          </a:extLst>
        </xdr:cNvPr>
        <xdr:cNvSpPr/>
      </xdr:nvSpPr>
      <xdr:spPr>
        <a:xfrm>
          <a:off x="3381375" y="13992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5" name="直線コネクタ 304">
          <a:extLst>
            <a:ext uri="{FF2B5EF4-FFF2-40B4-BE49-F238E27FC236}">
              <a16:creationId xmlns:a16="http://schemas.microsoft.com/office/drawing/2014/main" id="{56B0B436-B3D3-4A48-801A-4F9A0B22C129}"/>
            </a:ext>
          </a:extLst>
        </xdr:cNvPr>
        <xdr:cNvCxnSpPr/>
      </xdr:nvCxnSpPr>
      <xdr:spPr>
        <a:xfrm>
          <a:off x="3429000" y="140398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6" name="楕円 305">
          <a:extLst>
            <a:ext uri="{FF2B5EF4-FFF2-40B4-BE49-F238E27FC236}">
              <a16:creationId xmlns:a16="http://schemas.microsoft.com/office/drawing/2014/main" id="{EA7D9B4C-B47F-47C6-8A9C-C2FE3A0B7859}"/>
            </a:ext>
          </a:extLst>
        </xdr:cNvPr>
        <xdr:cNvSpPr/>
      </xdr:nvSpPr>
      <xdr:spPr>
        <a:xfrm>
          <a:off x="2571750" y="13992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7" name="直線コネクタ 306">
          <a:extLst>
            <a:ext uri="{FF2B5EF4-FFF2-40B4-BE49-F238E27FC236}">
              <a16:creationId xmlns:a16="http://schemas.microsoft.com/office/drawing/2014/main" id="{D79910DF-1371-4937-B11C-683EC1C4DD72}"/>
            </a:ext>
          </a:extLst>
        </xdr:cNvPr>
        <xdr:cNvCxnSpPr/>
      </xdr:nvCxnSpPr>
      <xdr:spPr>
        <a:xfrm>
          <a:off x="2619375" y="140398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08" name="楕円 307">
          <a:extLst>
            <a:ext uri="{FF2B5EF4-FFF2-40B4-BE49-F238E27FC236}">
              <a16:creationId xmlns:a16="http://schemas.microsoft.com/office/drawing/2014/main" id="{74217AB8-EDBB-413E-B8C1-5F43EBE0FCA1}"/>
            </a:ext>
          </a:extLst>
        </xdr:cNvPr>
        <xdr:cNvSpPr/>
      </xdr:nvSpPr>
      <xdr:spPr>
        <a:xfrm>
          <a:off x="1781175" y="13992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09" name="直線コネクタ 308">
          <a:extLst>
            <a:ext uri="{FF2B5EF4-FFF2-40B4-BE49-F238E27FC236}">
              <a16:creationId xmlns:a16="http://schemas.microsoft.com/office/drawing/2014/main" id="{DBF07FDB-0C13-4BF7-9CA7-7A61EF2A83FA}"/>
            </a:ext>
          </a:extLst>
        </xdr:cNvPr>
        <xdr:cNvCxnSpPr/>
      </xdr:nvCxnSpPr>
      <xdr:spPr>
        <a:xfrm>
          <a:off x="1828800" y="140398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61595</xdr:rowOff>
    </xdr:from>
    <xdr:to>
      <xdr:col>6</xdr:col>
      <xdr:colOff>38100</xdr:colOff>
      <xdr:row>86</xdr:row>
      <xdr:rowOff>163195</xdr:rowOff>
    </xdr:to>
    <xdr:sp macro="" textlink="">
      <xdr:nvSpPr>
        <xdr:cNvPr id="310" name="楕円 309">
          <a:extLst>
            <a:ext uri="{FF2B5EF4-FFF2-40B4-BE49-F238E27FC236}">
              <a16:creationId xmlns:a16="http://schemas.microsoft.com/office/drawing/2014/main" id="{71A9BA5B-F897-4FD2-9C56-C868CE4D5DB3}"/>
            </a:ext>
          </a:extLst>
        </xdr:cNvPr>
        <xdr:cNvSpPr/>
      </xdr:nvSpPr>
      <xdr:spPr>
        <a:xfrm>
          <a:off x="981075" y="139903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112395</xdr:rowOff>
    </xdr:from>
    <xdr:to>
      <xdr:col>10</xdr:col>
      <xdr:colOff>114300</xdr:colOff>
      <xdr:row>86</xdr:row>
      <xdr:rowOff>114300</xdr:rowOff>
    </xdr:to>
    <xdr:cxnSp macro="">
      <xdr:nvCxnSpPr>
        <xdr:cNvPr id="311" name="直線コネクタ 310">
          <a:extLst>
            <a:ext uri="{FF2B5EF4-FFF2-40B4-BE49-F238E27FC236}">
              <a16:creationId xmlns:a16="http://schemas.microsoft.com/office/drawing/2014/main" id="{C76F375E-D6F8-4E6E-A64D-BD83F3C7F0E9}"/>
            </a:ext>
          </a:extLst>
        </xdr:cNvPr>
        <xdr:cNvCxnSpPr/>
      </xdr:nvCxnSpPr>
      <xdr:spPr>
        <a:xfrm>
          <a:off x="1028700" y="14037945"/>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312" name="n_1aveValue【福祉施設】&#10;有形固定資産減価償却率">
          <a:extLst>
            <a:ext uri="{FF2B5EF4-FFF2-40B4-BE49-F238E27FC236}">
              <a16:creationId xmlns:a16="http://schemas.microsoft.com/office/drawing/2014/main" id="{35A966EE-DBFC-4BC8-B140-B7E1E2518BF1}"/>
            </a:ext>
          </a:extLst>
        </xdr:cNvPr>
        <xdr:cNvSpPr txBox="1"/>
      </xdr:nvSpPr>
      <xdr:spPr>
        <a:xfrm>
          <a:off x="3239144" y="1302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3" name="n_2aveValue【福祉施設】&#10;有形固定資産減価償却率">
          <a:extLst>
            <a:ext uri="{FF2B5EF4-FFF2-40B4-BE49-F238E27FC236}">
              <a16:creationId xmlns:a16="http://schemas.microsoft.com/office/drawing/2014/main" id="{7F37E08E-BC31-4948-BEA8-7A2E0FB3E065}"/>
            </a:ext>
          </a:extLst>
        </xdr:cNvPr>
        <xdr:cNvSpPr txBox="1"/>
      </xdr:nvSpPr>
      <xdr:spPr>
        <a:xfrm>
          <a:off x="2439044" y="1297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4" name="n_3aveValue【福祉施設】&#10;有形固定資産減価償却率">
          <a:extLst>
            <a:ext uri="{FF2B5EF4-FFF2-40B4-BE49-F238E27FC236}">
              <a16:creationId xmlns:a16="http://schemas.microsoft.com/office/drawing/2014/main" id="{A41E90E6-B620-4A08-BF14-245B57812BF1}"/>
            </a:ext>
          </a:extLst>
        </xdr:cNvPr>
        <xdr:cNvSpPr txBox="1"/>
      </xdr:nvSpPr>
      <xdr:spPr>
        <a:xfrm>
          <a:off x="1648469" y="1295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5" name="n_4aveValue【福祉施設】&#10;有形固定資産減価償却率">
          <a:extLst>
            <a:ext uri="{FF2B5EF4-FFF2-40B4-BE49-F238E27FC236}">
              <a16:creationId xmlns:a16="http://schemas.microsoft.com/office/drawing/2014/main" id="{3C506AAC-C6AD-4A19-93AA-B2380F812FEF}"/>
            </a:ext>
          </a:extLst>
        </xdr:cNvPr>
        <xdr:cNvSpPr txBox="1"/>
      </xdr:nvSpPr>
      <xdr:spPr>
        <a:xfrm>
          <a:off x="848369" y="129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6" name="n_1mainValue【福祉施設】&#10;有形固定資産減価償却率">
          <a:extLst>
            <a:ext uri="{FF2B5EF4-FFF2-40B4-BE49-F238E27FC236}">
              <a16:creationId xmlns:a16="http://schemas.microsoft.com/office/drawing/2014/main" id="{8283481D-2258-471C-8447-39E29911C239}"/>
            </a:ext>
          </a:extLst>
        </xdr:cNvPr>
        <xdr:cNvSpPr txBox="1"/>
      </xdr:nvSpPr>
      <xdr:spPr>
        <a:xfrm>
          <a:off x="3210002" y="1408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7" name="n_2mainValue【福祉施設】&#10;有形固定資産減価償却率">
          <a:extLst>
            <a:ext uri="{FF2B5EF4-FFF2-40B4-BE49-F238E27FC236}">
              <a16:creationId xmlns:a16="http://schemas.microsoft.com/office/drawing/2014/main" id="{63A5E7AF-E979-4222-9813-87B99DA84EEF}"/>
            </a:ext>
          </a:extLst>
        </xdr:cNvPr>
        <xdr:cNvSpPr txBox="1"/>
      </xdr:nvSpPr>
      <xdr:spPr>
        <a:xfrm>
          <a:off x="2409902" y="1408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18" name="n_3mainValue【福祉施設】&#10;有形固定資産減価償却率">
          <a:extLst>
            <a:ext uri="{FF2B5EF4-FFF2-40B4-BE49-F238E27FC236}">
              <a16:creationId xmlns:a16="http://schemas.microsoft.com/office/drawing/2014/main" id="{EC2B2D78-392E-4DB7-8A40-679F858B2112}"/>
            </a:ext>
          </a:extLst>
        </xdr:cNvPr>
        <xdr:cNvSpPr txBox="1"/>
      </xdr:nvSpPr>
      <xdr:spPr>
        <a:xfrm>
          <a:off x="1609802" y="1408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154322</xdr:rowOff>
    </xdr:from>
    <xdr:ext cx="405111" cy="259045"/>
    <xdr:sp macro="" textlink="">
      <xdr:nvSpPr>
        <xdr:cNvPr id="319" name="n_4mainValue【福祉施設】&#10;有形固定資産減価償却率">
          <a:extLst>
            <a:ext uri="{FF2B5EF4-FFF2-40B4-BE49-F238E27FC236}">
              <a16:creationId xmlns:a16="http://schemas.microsoft.com/office/drawing/2014/main" id="{5B5CF471-2DC5-4EB4-8D36-B3D2EA84AC40}"/>
            </a:ext>
          </a:extLst>
        </xdr:cNvPr>
        <xdr:cNvSpPr txBox="1"/>
      </xdr:nvSpPr>
      <xdr:spPr>
        <a:xfrm>
          <a:off x="848369"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8DDA875-BAA8-4061-B569-05DF9B7E59B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42F4FF68-56C6-41BA-B007-851473E47E04}"/>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E649A2BA-52FE-4F5F-BAA7-8020B1C7DEC1}"/>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EFB567AE-A396-4D51-9AE6-318D849805D5}"/>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2838FE3-AF46-4E56-8DC8-BC137BFCAE08}"/>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45BFAE5-61DD-4726-AEDE-280B2EB68C23}"/>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64A13B94-44A7-49E7-A46B-C5C29248580F}"/>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E136EA1-8E42-4B53-942E-B48C4FCE831F}"/>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F66BB091-AA2C-44C0-914D-465299F28BCB}"/>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5E70E44A-2C57-443A-9E4C-61D7E8709FE2}"/>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FECAD258-F21E-451F-8072-41C637BB44C2}"/>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EE2F9CA-C1A3-41CF-8B04-E7F4444B6FE7}"/>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6180C08E-0E9B-4C19-8E95-C2E53DC6D5AD}"/>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C88C743D-D48E-46E1-AC05-A0716918317D}"/>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F325C8F-1096-4617-B26C-8431A09739E7}"/>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6CAEB63-080E-4AD0-9BD6-4906A1905832}"/>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12A1DD55-FF1D-4918-92D8-CBE1D8032696}"/>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E2FB0F41-676D-47E2-A577-0FC25B67D5D5}"/>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D9C408DA-7DB1-413B-AF38-8B7D042F6F4D}"/>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526692D4-4742-4FCF-B4CA-B7C984406966}"/>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9743BE4A-FA78-408E-ABA7-D34F46E2BD2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F97CD7B2-B1D6-4895-8C23-2DEEBF293116}"/>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157207F7-E703-49F7-AAB0-A52C4D4505B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a:extLst>
            <a:ext uri="{FF2B5EF4-FFF2-40B4-BE49-F238E27FC236}">
              <a16:creationId xmlns:a16="http://schemas.microsoft.com/office/drawing/2014/main" id="{C0DFAA6D-E57A-4256-9D9B-6B5FFA9FCED5}"/>
            </a:ext>
          </a:extLst>
        </xdr:cNvPr>
        <xdr:cNvCxnSpPr/>
      </xdr:nvCxnSpPr>
      <xdr:spPr>
        <a:xfrm flipV="1">
          <a:off x="9429115" y="12794614"/>
          <a:ext cx="0" cy="122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a:extLst>
            <a:ext uri="{FF2B5EF4-FFF2-40B4-BE49-F238E27FC236}">
              <a16:creationId xmlns:a16="http://schemas.microsoft.com/office/drawing/2014/main" id="{A633C357-AE55-4F34-9CEA-0B0B45F3E736}"/>
            </a:ext>
          </a:extLst>
        </xdr:cNvPr>
        <xdr:cNvSpPr txBox="1"/>
      </xdr:nvSpPr>
      <xdr:spPr>
        <a:xfrm>
          <a:off x="9467850" y="1402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a:extLst>
            <a:ext uri="{FF2B5EF4-FFF2-40B4-BE49-F238E27FC236}">
              <a16:creationId xmlns:a16="http://schemas.microsoft.com/office/drawing/2014/main" id="{ABCC289B-C701-479D-92F7-AD00C2891873}"/>
            </a:ext>
          </a:extLst>
        </xdr:cNvPr>
        <xdr:cNvCxnSpPr/>
      </xdr:nvCxnSpPr>
      <xdr:spPr>
        <a:xfrm>
          <a:off x="9363075" y="140208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a:extLst>
            <a:ext uri="{FF2B5EF4-FFF2-40B4-BE49-F238E27FC236}">
              <a16:creationId xmlns:a16="http://schemas.microsoft.com/office/drawing/2014/main" id="{919ED2F9-046D-4BA1-A1CB-9655F7AC8FBE}"/>
            </a:ext>
          </a:extLst>
        </xdr:cNvPr>
        <xdr:cNvSpPr txBox="1"/>
      </xdr:nvSpPr>
      <xdr:spPr>
        <a:xfrm>
          <a:off x="9467850" y="1258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a:extLst>
            <a:ext uri="{FF2B5EF4-FFF2-40B4-BE49-F238E27FC236}">
              <a16:creationId xmlns:a16="http://schemas.microsoft.com/office/drawing/2014/main" id="{E6F98731-F871-4247-B20F-9949BC101F7F}"/>
            </a:ext>
          </a:extLst>
        </xdr:cNvPr>
        <xdr:cNvCxnSpPr/>
      </xdr:nvCxnSpPr>
      <xdr:spPr>
        <a:xfrm>
          <a:off x="9363075" y="127946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6366</xdr:rowOff>
    </xdr:from>
    <xdr:ext cx="469744" cy="259045"/>
    <xdr:sp macro="" textlink="">
      <xdr:nvSpPr>
        <xdr:cNvPr id="348" name="【福祉施設】&#10;一人当たり面積平均値テキスト">
          <a:extLst>
            <a:ext uri="{FF2B5EF4-FFF2-40B4-BE49-F238E27FC236}">
              <a16:creationId xmlns:a16="http://schemas.microsoft.com/office/drawing/2014/main" id="{29E31FDF-4255-41C0-BBC2-A01EDD8FDF85}"/>
            </a:ext>
          </a:extLst>
        </xdr:cNvPr>
        <xdr:cNvSpPr txBox="1"/>
      </xdr:nvSpPr>
      <xdr:spPr>
        <a:xfrm>
          <a:off x="9467850" y="13449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a:extLst>
            <a:ext uri="{FF2B5EF4-FFF2-40B4-BE49-F238E27FC236}">
              <a16:creationId xmlns:a16="http://schemas.microsoft.com/office/drawing/2014/main" id="{7EB989A9-1DB9-48DA-9DD9-0A97930A2889}"/>
            </a:ext>
          </a:extLst>
        </xdr:cNvPr>
        <xdr:cNvSpPr/>
      </xdr:nvSpPr>
      <xdr:spPr>
        <a:xfrm>
          <a:off x="9401175" y="1359471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a:extLst>
            <a:ext uri="{FF2B5EF4-FFF2-40B4-BE49-F238E27FC236}">
              <a16:creationId xmlns:a16="http://schemas.microsoft.com/office/drawing/2014/main" id="{734D9784-804E-4746-B2D8-988655B0604C}"/>
            </a:ext>
          </a:extLst>
        </xdr:cNvPr>
        <xdr:cNvSpPr/>
      </xdr:nvSpPr>
      <xdr:spPr>
        <a:xfrm>
          <a:off x="8639175" y="13583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a:extLst>
            <a:ext uri="{FF2B5EF4-FFF2-40B4-BE49-F238E27FC236}">
              <a16:creationId xmlns:a16="http://schemas.microsoft.com/office/drawing/2014/main" id="{F85F6D76-C2EE-48AE-BC51-B65E261B61F5}"/>
            </a:ext>
          </a:extLst>
        </xdr:cNvPr>
        <xdr:cNvSpPr/>
      </xdr:nvSpPr>
      <xdr:spPr>
        <a:xfrm>
          <a:off x="7839075" y="135909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a:extLst>
            <a:ext uri="{FF2B5EF4-FFF2-40B4-BE49-F238E27FC236}">
              <a16:creationId xmlns:a16="http://schemas.microsoft.com/office/drawing/2014/main" id="{18E80FE6-978A-4B6E-B478-3F753EC9FD4E}"/>
            </a:ext>
          </a:extLst>
        </xdr:cNvPr>
        <xdr:cNvSpPr/>
      </xdr:nvSpPr>
      <xdr:spPr>
        <a:xfrm>
          <a:off x="7029450" y="135991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a:extLst>
            <a:ext uri="{FF2B5EF4-FFF2-40B4-BE49-F238E27FC236}">
              <a16:creationId xmlns:a16="http://schemas.microsoft.com/office/drawing/2014/main" id="{92B8214D-F6E3-4028-8A67-5A5A0A8D8671}"/>
            </a:ext>
          </a:extLst>
        </xdr:cNvPr>
        <xdr:cNvSpPr/>
      </xdr:nvSpPr>
      <xdr:spPr>
        <a:xfrm>
          <a:off x="6238875" y="136029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AB20C63-2298-4744-BF0A-4E53DFEFAE0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CD0EB81-AFC5-4F9E-85CC-576319799D9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2D7088D-8DF9-4187-98C7-680F85785C3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B5AE6B0-C7F9-41D5-AC4B-A511547D7A09}"/>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605A8CA-760D-497D-A805-D8B6280CBBAB}"/>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170180</xdr:rowOff>
    </xdr:from>
    <xdr:to>
      <xdr:col>55</xdr:col>
      <xdr:colOff>50800</xdr:colOff>
      <xdr:row>86</xdr:row>
      <xdr:rowOff>100330</xdr:rowOff>
    </xdr:to>
    <xdr:sp macro="" textlink="">
      <xdr:nvSpPr>
        <xdr:cNvPr id="359" name="楕円 358">
          <a:extLst>
            <a:ext uri="{FF2B5EF4-FFF2-40B4-BE49-F238E27FC236}">
              <a16:creationId xmlns:a16="http://schemas.microsoft.com/office/drawing/2014/main" id="{DE6C0ED0-3295-4F33-8B26-6F64BEA4B155}"/>
            </a:ext>
          </a:extLst>
        </xdr:cNvPr>
        <xdr:cNvSpPr/>
      </xdr:nvSpPr>
      <xdr:spPr>
        <a:xfrm>
          <a:off x="9401175" y="1392428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85107</xdr:rowOff>
    </xdr:from>
    <xdr:ext cx="469744" cy="259045"/>
    <xdr:sp macro="" textlink="">
      <xdr:nvSpPr>
        <xdr:cNvPr id="360" name="【福祉施設】&#10;一人当たり面積該当値テキスト">
          <a:extLst>
            <a:ext uri="{FF2B5EF4-FFF2-40B4-BE49-F238E27FC236}">
              <a16:creationId xmlns:a16="http://schemas.microsoft.com/office/drawing/2014/main" id="{83F9A9AB-86C5-478F-87DD-EF6791F987CE}"/>
            </a:ext>
          </a:extLst>
        </xdr:cNvPr>
        <xdr:cNvSpPr txBox="1"/>
      </xdr:nvSpPr>
      <xdr:spPr>
        <a:xfrm>
          <a:off x="9467850"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61" name="楕円 360">
          <a:extLst>
            <a:ext uri="{FF2B5EF4-FFF2-40B4-BE49-F238E27FC236}">
              <a16:creationId xmlns:a16="http://schemas.microsoft.com/office/drawing/2014/main" id="{005E4BB2-A08E-4697-AE78-967915A8782F}"/>
            </a:ext>
          </a:extLst>
        </xdr:cNvPr>
        <xdr:cNvSpPr/>
      </xdr:nvSpPr>
      <xdr:spPr>
        <a:xfrm>
          <a:off x="8639175" y="138506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86</xdr:row>
      <xdr:rowOff>49530</xdr:rowOff>
    </xdr:to>
    <xdr:cxnSp macro="">
      <xdr:nvCxnSpPr>
        <xdr:cNvPr id="362" name="直線コネクタ 361">
          <a:extLst>
            <a:ext uri="{FF2B5EF4-FFF2-40B4-BE49-F238E27FC236}">
              <a16:creationId xmlns:a16="http://schemas.microsoft.com/office/drawing/2014/main" id="{2BDD193F-040D-44B7-89C4-BE6F17EFBEB6}"/>
            </a:ext>
          </a:extLst>
        </xdr:cNvPr>
        <xdr:cNvCxnSpPr/>
      </xdr:nvCxnSpPr>
      <xdr:spPr>
        <a:xfrm>
          <a:off x="8686800" y="13907770"/>
          <a:ext cx="74295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154939</xdr:rowOff>
    </xdr:from>
    <xdr:to>
      <xdr:col>46</xdr:col>
      <xdr:colOff>38100</xdr:colOff>
      <xdr:row>86</xdr:row>
      <xdr:rowOff>85089</xdr:rowOff>
    </xdr:to>
    <xdr:sp macro="" textlink="">
      <xdr:nvSpPr>
        <xdr:cNvPr id="363" name="楕円 362">
          <a:extLst>
            <a:ext uri="{FF2B5EF4-FFF2-40B4-BE49-F238E27FC236}">
              <a16:creationId xmlns:a16="http://schemas.microsoft.com/office/drawing/2014/main" id="{CCFC24DE-6A14-4A55-9E52-014935B208CB}"/>
            </a:ext>
          </a:extLst>
        </xdr:cNvPr>
        <xdr:cNvSpPr/>
      </xdr:nvSpPr>
      <xdr:spPr>
        <a:xfrm>
          <a:off x="7839075" y="139185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86</xdr:row>
      <xdr:rowOff>34289</xdr:rowOff>
    </xdr:to>
    <xdr:cxnSp macro="">
      <xdr:nvCxnSpPr>
        <xdr:cNvPr id="364" name="直線コネクタ 363">
          <a:extLst>
            <a:ext uri="{FF2B5EF4-FFF2-40B4-BE49-F238E27FC236}">
              <a16:creationId xmlns:a16="http://schemas.microsoft.com/office/drawing/2014/main" id="{DBB14D61-99D4-4E90-8C79-770686CF461A}"/>
            </a:ext>
          </a:extLst>
        </xdr:cNvPr>
        <xdr:cNvCxnSpPr/>
      </xdr:nvCxnSpPr>
      <xdr:spPr>
        <a:xfrm flipV="1">
          <a:off x="7886700" y="13907770"/>
          <a:ext cx="800100"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158750</xdr:rowOff>
    </xdr:from>
    <xdr:to>
      <xdr:col>41</xdr:col>
      <xdr:colOff>101600</xdr:colOff>
      <xdr:row>86</xdr:row>
      <xdr:rowOff>88900</xdr:rowOff>
    </xdr:to>
    <xdr:sp macro="" textlink="">
      <xdr:nvSpPr>
        <xdr:cNvPr id="365" name="楕円 364">
          <a:extLst>
            <a:ext uri="{FF2B5EF4-FFF2-40B4-BE49-F238E27FC236}">
              <a16:creationId xmlns:a16="http://schemas.microsoft.com/office/drawing/2014/main" id="{1D084DF8-E918-4141-A33A-B98CD166430A}"/>
            </a:ext>
          </a:extLst>
        </xdr:cNvPr>
        <xdr:cNvSpPr/>
      </xdr:nvSpPr>
      <xdr:spPr>
        <a:xfrm>
          <a:off x="7029450" y="13925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34289</xdr:rowOff>
    </xdr:from>
    <xdr:to>
      <xdr:col>45</xdr:col>
      <xdr:colOff>177800</xdr:colOff>
      <xdr:row>86</xdr:row>
      <xdr:rowOff>38100</xdr:rowOff>
    </xdr:to>
    <xdr:cxnSp macro="">
      <xdr:nvCxnSpPr>
        <xdr:cNvPr id="366" name="直線コネクタ 365">
          <a:extLst>
            <a:ext uri="{FF2B5EF4-FFF2-40B4-BE49-F238E27FC236}">
              <a16:creationId xmlns:a16="http://schemas.microsoft.com/office/drawing/2014/main" id="{A5A43A37-76AA-4B3D-8359-599CF04E3E45}"/>
            </a:ext>
          </a:extLst>
        </xdr:cNvPr>
        <xdr:cNvCxnSpPr/>
      </xdr:nvCxnSpPr>
      <xdr:spPr>
        <a:xfrm flipV="1">
          <a:off x="7077075" y="13956664"/>
          <a:ext cx="809625"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158750</xdr:rowOff>
    </xdr:from>
    <xdr:to>
      <xdr:col>36</xdr:col>
      <xdr:colOff>165100</xdr:colOff>
      <xdr:row>86</xdr:row>
      <xdr:rowOff>88900</xdr:rowOff>
    </xdr:to>
    <xdr:sp macro="" textlink="">
      <xdr:nvSpPr>
        <xdr:cNvPr id="367" name="楕円 366">
          <a:extLst>
            <a:ext uri="{FF2B5EF4-FFF2-40B4-BE49-F238E27FC236}">
              <a16:creationId xmlns:a16="http://schemas.microsoft.com/office/drawing/2014/main" id="{052CE610-5D5F-4723-8B90-A147F4333E9C}"/>
            </a:ext>
          </a:extLst>
        </xdr:cNvPr>
        <xdr:cNvSpPr/>
      </xdr:nvSpPr>
      <xdr:spPr>
        <a:xfrm>
          <a:off x="6238875" y="13925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38100</xdr:rowOff>
    </xdr:from>
    <xdr:to>
      <xdr:col>41</xdr:col>
      <xdr:colOff>50800</xdr:colOff>
      <xdr:row>86</xdr:row>
      <xdr:rowOff>38100</xdr:rowOff>
    </xdr:to>
    <xdr:cxnSp macro="">
      <xdr:nvCxnSpPr>
        <xdr:cNvPr id="368" name="直線コネクタ 367">
          <a:extLst>
            <a:ext uri="{FF2B5EF4-FFF2-40B4-BE49-F238E27FC236}">
              <a16:creationId xmlns:a16="http://schemas.microsoft.com/office/drawing/2014/main" id="{5853EBBB-5287-4A3C-BDD3-D3533EF057D0}"/>
            </a:ext>
          </a:extLst>
        </xdr:cNvPr>
        <xdr:cNvCxnSpPr/>
      </xdr:nvCxnSpPr>
      <xdr:spPr>
        <a:xfrm>
          <a:off x="6286500" y="139636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69" name="n_1aveValue【福祉施設】&#10;一人当たり面積">
          <a:extLst>
            <a:ext uri="{FF2B5EF4-FFF2-40B4-BE49-F238E27FC236}">
              <a16:creationId xmlns:a16="http://schemas.microsoft.com/office/drawing/2014/main" id="{8CEC8BDC-22C2-444D-9FB6-6385A778678D}"/>
            </a:ext>
          </a:extLst>
        </xdr:cNvPr>
        <xdr:cNvSpPr txBox="1"/>
      </xdr:nvSpPr>
      <xdr:spPr>
        <a:xfrm>
          <a:off x="8458277"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70" name="n_2aveValue【福祉施設】&#10;一人当たり面積">
          <a:extLst>
            <a:ext uri="{FF2B5EF4-FFF2-40B4-BE49-F238E27FC236}">
              <a16:creationId xmlns:a16="http://schemas.microsoft.com/office/drawing/2014/main" id="{5258AEFF-A039-40E2-A4F4-EF83C7260E2C}"/>
            </a:ext>
          </a:extLst>
        </xdr:cNvPr>
        <xdr:cNvSpPr txBox="1"/>
      </xdr:nvSpPr>
      <xdr:spPr>
        <a:xfrm>
          <a:off x="7677227" y="133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109238</xdr:rowOff>
    </xdr:from>
    <xdr:ext cx="469744" cy="259045"/>
    <xdr:sp macro="" textlink="">
      <xdr:nvSpPr>
        <xdr:cNvPr id="371" name="n_3aveValue【福祉施設】&#10;一人当たり面積">
          <a:extLst>
            <a:ext uri="{FF2B5EF4-FFF2-40B4-BE49-F238E27FC236}">
              <a16:creationId xmlns:a16="http://schemas.microsoft.com/office/drawing/2014/main" id="{AC3760C2-C7E0-4E64-AAE7-363022869C3B}"/>
            </a:ext>
          </a:extLst>
        </xdr:cNvPr>
        <xdr:cNvSpPr txBox="1"/>
      </xdr:nvSpPr>
      <xdr:spPr>
        <a:xfrm>
          <a:off x="6867602" y="1338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113047</xdr:rowOff>
    </xdr:from>
    <xdr:ext cx="469744" cy="259045"/>
    <xdr:sp macro="" textlink="">
      <xdr:nvSpPr>
        <xdr:cNvPr id="372" name="n_4aveValue【福祉施設】&#10;一人当たり面積">
          <a:extLst>
            <a:ext uri="{FF2B5EF4-FFF2-40B4-BE49-F238E27FC236}">
              <a16:creationId xmlns:a16="http://schemas.microsoft.com/office/drawing/2014/main" id="{F3C991CD-AE81-4246-84CA-79E67CD55950}"/>
            </a:ext>
          </a:extLst>
        </xdr:cNvPr>
        <xdr:cNvSpPr txBox="1"/>
      </xdr:nvSpPr>
      <xdr:spPr>
        <a:xfrm>
          <a:off x="6067502" y="1339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373" name="n_1mainValue【福祉施設】&#10;一人当たり面積">
          <a:extLst>
            <a:ext uri="{FF2B5EF4-FFF2-40B4-BE49-F238E27FC236}">
              <a16:creationId xmlns:a16="http://schemas.microsoft.com/office/drawing/2014/main" id="{9FE2FEF7-02EC-4C8F-A5FF-0261414408A0}"/>
            </a:ext>
          </a:extLst>
        </xdr:cNvPr>
        <xdr:cNvSpPr txBox="1"/>
      </xdr:nvSpPr>
      <xdr:spPr>
        <a:xfrm>
          <a:off x="8458277" y="1393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76216</xdr:rowOff>
    </xdr:from>
    <xdr:ext cx="469744" cy="259045"/>
    <xdr:sp macro="" textlink="">
      <xdr:nvSpPr>
        <xdr:cNvPr id="374" name="n_2mainValue【福祉施設】&#10;一人当たり面積">
          <a:extLst>
            <a:ext uri="{FF2B5EF4-FFF2-40B4-BE49-F238E27FC236}">
              <a16:creationId xmlns:a16="http://schemas.microsoft.com/office/drawing/2014/main" id="{9618C9EF-CA1B-4689-B0EB-3149C24AA102}"/>
            </a:ext>
          </a:extLst>
        </xdr:cNvPr>
        <xdr:cNvSpPr txBox="1"/>
      </xdr:nvSpPr>
      <xdr:spPr>
        <a:xfrm>
          <a:off x="7677227" y="1400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80027</xdr:rowOff>
    </xdr:from>
    <xdr:ext cx="469744" cy="259045"/>
    <xdr:sp macro="" textlink="">
      <xdr:nvSpPr>
        <xdr:cNvPr id="375" name="n_3mainValue【福祉施設】&#10;一人当たり面積">
          <a:extLst>
            <a:ext uri="{FF2B5EF4-FFF2-40B4-BE49-F238E27FC236}">
              <a16:creationId xmlns:a16="http://schemas.microsoft.com/office/drawing/2014/main" id="{C58FC2BE-1C68-4A3C-9F6E-F1E6A4B45054}"/>
            </a:ext>
          </a:extLst>
        </xdr:cNvPr>
        <xdr:cNvSpPr txBox="1"/>
      </xdr:nvSpPr>
      <xdr:spPr>
        <a:xfrm>
          <a:off x="6867602"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80027</xdr:rowOff>
    </xdr:from>
    <xdr:ext cx="469744" cy="259045"/>
    <xdr:sp macro="" textlink="">
      <xdr:nvSpPr>
        <xdr:cNvPr id="376" name="n_4mainValue【福祉施設】&#10;一人当たり面積">
          <a:extLst>
            <a:ext uri="{FF2B5EF4-FFF2-40B4-BE49-F238E27FC236}">
              <a16:creationId xmlns:a16="http://schemas.microsoft.com/office/drawing/2014/main" id="{5C64287B-0757-45E5-B1C7-A7FEE7391A5F}"/>
            </a:ext>
          </a:extLst>
        </xdr:cNvPr>
        <xdr:cNvSpPr txBox="1"/>
      </xdr:nvSpPr>
      <xdr:spPr>
        <a:xfrm>
          <a:off x="6067502"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B2AD7BEF-084F-4FB6-A6CF-490FCED6261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41984F38-190D-4180-89CB-0BD60B7654CD}"/>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BA82F464-F141-4D5F-B6A9-D19B6EF439A4}"/>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1A986163-D816-4D2F-82E7-2DA881FFBE43}"/>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7D8257D5-7F08-4D23-8E15-17F8DD0BFF17}"/>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BCC76D33-FCF6-42DB-A393-C96A58ED571C}"/>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ACC2D253-C82E-4BDF-BE81-D38D50D7A65D}"/>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5A3B906B-9E6A-4B4C-9368-64E50254FC6A}"/>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7C4A76F9-D257-4458-B7E6-59519C483242}"/>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BBD7AFAC-070F-46F3-8066-061AD5FA1AE0}"/>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7AF238ED-E1D3-47E9-AFC3-88C60CE35AF2}"/>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742E5EB4-EBE8-4A54-AC11-E68E1846DB12}"/>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E945BF24-0E86-462A-BA2E-5E2A6AD38297}"/>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EDD3CE94-5810-48BF-AEB0-9CFE33B7EE3B}"/>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F14A4135-DEBC-4BF6-B356-92FDEE26C1DB}"/>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48B000C2-C1A5-4706-9F1C-8608394B118C}"/>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4D2224B5-4487-4E53-8CAA-60BE23FF2F46}"/>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1E6FF3B6-A5C1-49E5-BA92-706FC5356223}"/>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23C4AFFB-A682-4533-8D95-25C5875687EF}"/>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4C5EB504-508C-4D7D-94EB-6753F0CB3F8A}"/>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90A96435-3C24-4A00-9817-C1F3CAE8569C}"/>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EEE3A429-0A89-442C-8455-4324D45F5725}"/>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B2030961-812F-4034-A6CE-DC0E5DCD2F02}"/>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CA3DF74E-9F58-4E8F-9906-784AB1A0815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815CF601-87F7-4F93-B51D-63EB9FA430F5}"/>
            </a:ext>
          </a:extLst>
        </xdr:cNvPr>
        <xdr:cNvCxnSpPr/>
      </xdr:nvCxnSpPr>
      <xdr:spPr>
        <a:xfrm flipV="1">
          <a:off x="4180840" y="161639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97A488FE-8D6B-437F-ACCB-BEC113B16920}"/>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98E0F546-5BCF-4AA6-A133-C356152C049A}"/>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315D1B3D-1A68-4204-934E-456A1549C15C}"/>
            </a:ext>
          </a:extLst>
        </xdr:cNvPr>
        <xdr:cNvSpPr txBox="1"/>
      </xdr:nvSpPr>
      <xdr:spPr>
        <a:xfrm>
          <a:off x="4219575" y="1595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a:extLst>
            <a:ext uri="{FF2B5EF4-FFF2-40B4-BE49-F238E27FC236}">
              <a16:creationId xmlns:a16="http://schemas.microsoft.com/office/drawing/2014/main" id="{9B72AF32-0FC6-48F4-BB5C-AE62938AAC0A}"/>
            </a:ext>
          </a:extLst>
        </xdr:cNvPr>
        <xdr:cNvCxnSpPr/>
      </xdr:nvCxnSpPr>
      <xdr:spPr>
        <a:xfrm>
          <a:off x="41052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3F914888-1450-441F-82D2-A7A113C5CEAA}"/>
            </a:ext>
          </a:extLst>
        </xdr:cNvPr>
        <xdr:cNvSpPr txBox="1"/>
      </xdr:nvSpPr>
      <xdr:spPr>
        <a:xfrm>
          <a:off x="4219575" y="1655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a:extLst>
            <a:ext uri="{FF2B5EF4-FFF2-40B4-BE49-F238E27FC236}">
              <a16:creationId xmlns:a16="http://schemas.microsoft.com/office/drawing/2014/main" id="{C5B09C34-60F7-4873-8D10-C30D385807DC}"/>
            </a:ext>
          </a:extLst>
        </xdr:cNvPr>
        <xdr:cNvSpPr/>
      </xdr:nvSpPr>
      <xdr:spPr>
        <a:xfrm>
          <a:off x="4124325" y="16689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a:extLst>
            <a:ext uri="{FF2B5EF4-FFF2-40B4-BE49-F238E27FC236}">
              <a16:creationId xmlns:a16="http://schemas.microsoft.com/office/drawing/2014/main" id="{89D9F8C5-1862-4E27-A75E-C4D6B824FC85}"/>
            </a:ext>
          </a:extLst>
        </xdr:cNvPr>
        <xdr:cNvSpPr/>
      </xdr:nvSpPr>
      <xdr:spPr>
        <a:xfrm>
          <a:off x="3381375" y="1667637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09" name="フローチャート: 判断 408">
          <a:extLst>
            <a:ext uri="{FF2B5EF4-FFF2-40B4-BE49-F238E27FC236}">
              <a16:creationId xmlns:a16="http://schemas.microsoft.com/office/drawing/2014/main" id="{50E31E9E-B072-4CFB-B72E-67A09B5A7376}"/>
            </a:ext>
          </a:extLst>
        </xdr:cNvPr>
        <xdr:cNvSpPr/>
      </xdr:nvSpPr>
      <xdr:spPr>
        <a:xfrm>
          <a:off x="2571750" y="167239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0" name="フローチャート: 判断 409">
          <a:extLst>
            <a:ext uri="{FF2B5EF4-FFF2-40B4-BE49-F238E27FC236}">
              <a16:creationId xmlns:a16="http://schemas.microsoft.com/office/drawing/2014/main" id="{3C4B5D83-AC67-4654-9A7B-CE1F7E9C9977}"/>
            </a:ext>
          </a:extLst>
        </xdr:cNvPr>
        <xdr:cNvSpPr/>
      </xdr:nvSpPr>
      <xdr:spPr>
        <a:xfrm>
          <a:off x="1781175" y="167424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1" name="フローチャート: 判断 410">
          <a:extLst>
            <a:ext uri="{FF2B5EF4-FFF2-40B4-BE49-F238E27FC236}">
              <a16:creationId xmlns:a16="http://schemas.microsoft.com/office/drawing/2014/main" id="{C2A8F038-00C7-4EB9-B0AA-E10879D4C88A}"/>
            </a:ext>
          </a:extLst>
        </xdr:cNvPr>
        <xdr:cNvSpPr/>
      </xdr:nvSpPr>
      <xdr:spPr>
        <a:xfrm>
          <a:off x="981075" y="16743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588474EF-ED9E-403A-8879-7B9A1F22ECCC}"/>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A588A58-F325-4987-AE6A-8607DE97A784}"/>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6E5004C-88FC-4FC5-9106-7EE89220CE83}"/>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1DD62CA-80B4-496E-BEFB-A9CC927C9286}"/>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B15B5DD-1E18-4FF5-9AA0-216B3C5A762C}"/>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65405</xdr:rowOff>
    </xdr:from>
    <xdr:to>
      <xdr:col>24</xdr:col>
      <xdr:colOff>114300</xdr:colOff>
      <xdr:row>107</xdr:row>
      <xdr:rowOff>167005</xdr:rowOff>
    </xdr:to>
    <xdr:sp macro="" textlink="">
      <xdr:nvSpPr>
        <xdr:cNvPr id="417" name="楕円 416">
          <a:extLst>
            <a:ext uri="{FF2B5EF4-FFF2-40B4-BE49-F238E27FC236}">
              <a16:creationId xmlns:a16="http://schemas.microsoft.com/office/drawing/2014/main" id="{1F602D85-0E60-4739-A7DE-AF207738E656}"/>
            </a:ext>
          </a:extLst>
        </xdr:cNvPr>
        <xdr:cNvSpPr/>
      </xdr:nvSpPr>
      <xdr:spPr>
        <a:xfrm>
          <a:off x="4124325" y="173945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43832</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4F1D540F-B64B-4DB6-A157-00F99BF7A03B}"/>
            </a:ext>
          </a:extLst>
        </xdr:cNvPr>
        <xdr:cNvSpPr txBox="1"/>
      </xdr:nvSpPr>
      <xdr:spPr>
        <a:xfrm>
          <a:off x="4219575" y="1737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160655</xdr:rowOff>
    </xdr:from>
    <xdr:to>
      <xdr:col>20</xdr:col>
      <xdr:colOff>38100</xdr:colOff>
      <xdr:row>107</xdr:row>
      <xdr:rowOff>90805</xdr:rowOff>
    </xdr:to>
    <xdr:sp macro="" textlink="">
      <xdr:nvSpPr>
        <xdr:cNvPr id="419" name="楕円 418">
          <a:extLst>
            <a:ext uri="{FF2B5EF4-FFF2-40B4-BE49-F238E27FC236}">
              <a16:creationId xmlns:a16="http://schemas.microsoft.com/office/drawing/2014/main" id="{F5701AEA-0D7D-4E9B-9C5A-013C61C1990E}"/>
            </a:ext>
          </a:extLst>
        </xdr:cNvPr>
        <xdr:cNvSpPr/>
      </xdr:nvSpPr>
      <xdr:spPr>
        <a:xfrm>
          <a:off x="3381375" y="1732788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40005</xdr:rowOff>
    </xdr:from>
    <xdr:to>
      <xdr:col>24</xdr:col>
      <xdr:colOff>63500</xdr:colOff>
      <xdr:row>107</xdr:row>
      <xdr:rowOff>116205</xdr:rowOff>
    </xdr:to>
    <xdr:cxnSp macro="">
      <xdr:nvCxnSpPr>
        <xdr:cNvPr id="420" name="直線コネクタ 419">
          <a:extLst>
            <a:ext uri="{FF2B5EF4-FFF2-40B4-BE49-F238E27FC236}">
              <a16:creationId xmlns:a16="http://schemas.microsoft.com/office/drawing/2014/main" id="{177E1EDA-788F-4BD6-B9FE-0EFBFEDA3959}"/>
            </a:ext>
          </a:extLst>
        </xdr:cNvPr>
        <xdr:cNvCxnSpPr/>
      </xdr:nvCxnSpPr>
      <xdr:spPr>
        <a:xfrm>
          <a:off x="3429000" y="17365980"/>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84455</xdr:rowOff>
    </xdr:from>
    <xdr:to>
      <xdr:col>15</xdr:col>
      <xdr:colOff>101600</xdr:colOff>
      <xdr:row>107</xdr:row>
      <xdr:rowOff>14605</xdr:rowOff>
    </xdr:to>
    <xdr:sp macro="" textlink="">
      <xdr:nvSpPr>
        <xdr:cNvPr id="421" name="楕円 420">
          <a:extLst>
            <a:ext uri="{FF2B5EF4-FFF2-40B4-BE49-F238E27FC236}">
              <a16:creationId xmlns:a16="http://schemas.microsoft.com/office/drawing/2014/main" id="{4E8BA8C0-824B-4BFF-8230-10ECF81CDE54}"/>
            </a:ext>
          </a:extLst>
        </xdr:cNvPr>
        <xdr:cNvSpPr/>
      </xdr:nvSpPr>
      <xdr:spPr>
        <a:xfrm>
          <a:off x="2571750" y="172516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135255</xdr:rowOff>
    </xdr:from>
    <xdr:to>
      <xdr:col>19</xdr:col>
      <xdr:colOff>177800</xdr:colOff>
      <xdr:row>107</xdr:row>
      <xdr:rowOff>40005</xdr:rowOff>
    </xdr:to>
    <xdr:cxnSp macro="">
      <xdr:nvCxnSpPr>
        <xdr:cNvPr id="422" name="直線コネクタ 421">
          <a:extLst>
            <a:ext uri="{FF2B5EF4-FFF2-40B4-BE49-F238E27FC236}">
              <a16:creationId xmlns:a16="http://schemas.microsoft.com/office/drawing/2014/main" id="{6A2345ED-3448-467C-B9C0-7199D25A7C5B}"/>
            </a:ext>
          </a:extLst>
        </xdr:cNvPr>
        <xdr:cNvCxnSpPr/>
      </xdr:nvCxnSpPr>
      <xdr:spPr>
        <a:xfrm>
          <a:off x="2619375" y="17299305"/>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10161</xdr:rowOff>
    </xdr:from>
    <xdr:to>
      <xdr:col>10</xdr:col>
      <xdr:colOff>165100</xdr:colOff>
      <xdr:row>106</xdr:row>
      <xdr:rowOff>111761</xdr:rowOff>
    </xdr:to>
    <xdr:sp macro="" textlink="">
      <xdr:nvSpPr>
        <xdr:cNvPr id="423" name="楕円 422">
          <a:extLst>
            <a:ext uri="{FF2B5EF4-FFF2-40B4-BE49-F238E27FC236}">
              <a16:creationId xmlns:a16="http://schemas.microsoft.com/office/drawing/2014/main" id="{91DA9F22-F408-472A-BCD5-24AE244EBC60}"/>
            </a:ext>
          </a:extLst>
        </xdr:cNvPr>
        <xdr:cNvSpPr/>
      </xdr:nvSpPr>
      <xdr:spPr>
        <a:xfrm>
          <a:off x="1781175" y="171710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60961</xdr:rowOff>
    </xdr:from>
    <xdr:to>
      <xdr:col>15</xdr:col>
      <xdr:colOff>50800</xdr:colOff>
      <xdr:row>106</xdr:row>
      <xdr:rowOff>135255</xdr:rowOff>
    </xdr:to>
    <xdr:cxnSp macro="">
      <xdr:nvCxnSpPr>
        <xdr:cNvPr id="424" name="直線コネクタ 423">
          <a:extLst>
            <a:ext uri="{FF2B5EF4-FFF2-40B4-BE49-F238E27FC236}">
              <a16:creationId xmlns:a16="http://schemas.microsoft.com/office/drawing/2014/main" id="{FA875D7D-49FC-4EFF-9115-CC22203297E5}"/>
            </a:ext>
          </a:extLst>
        </xdr:cNvPr>
        <xdr:cNvCxnSpPr/>
      </xdr:nvCxnSpPr>
      <xdr:spPr>
        <a:xfrm>
          <a:off x="1828800" y="17228186"/>
          <a:ext cx="790575"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105411</xdr:rowOff>
    </xdr:from>
    <xdr:to>
      <xdr:col>6</xdr:col>
      <xdr:colOff>38100</xdr:colOff>
      <xdr:row>106</xdr:row>
      <xdr:rowOff>35561</xdr:rowOff>
    </xdr:to>
    <xdr:sp macro="" textlink="">
      <xdr:nvSpPr>
        <xdr:cNvPr id="425" name="楕円 424">
          <a:extLst>
            <a:ext uri="{FF2B5EF4-FFF2-40B4-BE49-F238E27FC236}">
              <a16:creationId xmlns:a16="http://schemas.microsoft.com/office/drawing/2014/main" id="{81F9426C-EA90-4E1B-8E1F-378FBC692382}"/>
            </a:ext>
          </a:extLst>
        </xdr:cNvPr>
        <xdr:cNvSpPr/>
      </xdr:nvSpPr>
      <xdr:spPr>
        <a:xfrm>
          <a:off x="981075" y="171043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156211</xdr:rowOff>
    </xdr:from>
    <xdr:to>
      <xdr:col>10</xdr:col>
      <xdr:colOff>114300</xdr:colOff>
      <xdr:row>106</xdr:row>
      <xdr:rowOff>60961</xdr:rowOff>
    </xdr:to>
    <xdr:cxnSp macro="">
      <xdr:nvCxnSpPr>
        <xdr:cNvPr id="426" name="直線コネクタ 425">
          <a:extLst>
            <a:ext uri="{FF2B5EF4-FFF2-40B4-BE49-F238E27FC236}">
              <a16:creationId xmlns:a16="http://schemas.microsoft.com/office/drawing/2014/main" id="{8A374442-2802-4261-B03E-B906E17F94BA}"/>
            </a:ext>
          </a:extLst>
        </xdr:cNvPr>
        <xdr:cNvCxnSpPr/>
      </xdr:nvCxnSpPr>
      <xdr:spPr>
        <a:xfrm>
          <a:off x="1028700" y="17161511"/>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103522</xdr:rowOff>
    </xdr:from>
    <xdr:ext cx="405111" cy="259045"/>
    <xdr:sp macro="" textlink="">
      <xdr:nvSpPr>
        <xdr:cNvPr id="427" name="n_1aveValue【市民会館】&#10;有形固定資産減価償却率">
          <a:extLst>
            <a:ext uri="{FF2B5EF4-FFF2-40B4-BE49-F238E27FC236}">
              <a16:creationId xmlns:a16="http://schemas.microsoft.com/office/drawing/2014/main" id="{1F588FA5-6971-4F89-9052-B516698D671C}"/>
            </a:ext>
          </a:extLst>
        </xdr:cNvPr>
        <xdr:cNvSpPr txBox="1"/>
      </xdr:nvSpPr>
      <xdr:spPr>
        <a:xfrm>
          <a:off x="3239144" y="1646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28" name="n_2aveValue【市民会館】&#10;有形固定資産減価償却率">
          <a:extLst>
            <a:ext uri="{FF2B5EF4-FFF2-40B4-BE49-F238E27FC236}">
              <a16:creationId xmlns:a16="http://schemas.microsoft.com/office/drawing/2014/main" id="{0E801D30-286D-4E9F-8A92-2286591A745F}"/>
            </a:ext>
          </a:extLst>
        </xdr:cNvPr>
        <xdr:cNvSpPr txBox="1"/>
      </xdr:nvSpPr>
      <xdr:spPr>
        <a:xfrm>
          <a:off x="2439044" y="1651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429" name="n_3aveValue【市民会館】&#10;有形固定資産減価償却率">
          <a:extLst>
            <a:ext uri="{FF2B5EF4-FFF2-40B4-BE49-F238E27FC236}">
              <a16:creationId xmlns:a16="http://schemas.microsoft.com/office/drawing/2014/main" id="{88AD2703-668E-427E-99C6-646544DD965A}"/>
            </a:ext>
          </a:extLst>
        </xdr:cNvPr>
        <xdr:cNvSpPr txBox="1"/>
      </xdr:nvSpPr>
      <xdr:spPr>
        <a:xfrm>
          <a:off x="1648469" y="1652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8272</xdr:rowOff>
    </xdr:from>
    <xdr:ext cx="405111" cy="259045"/>
    <xdr:sp macro="" textlink="">
      <xdr:nvSpPr>
        <xdr:cNvPr id="430" name="n_4aveValue【市民会館】&#10;有形固定資産減価償却率">
          <a:extLst>
            <a:ext uri="{FF2B5EF4-FFF2-40B4-BE49-F238E27FC236}">
              <a16:creationId xmlns:a16="http://schemas.microsoft.com/office/drawing/2014/main" id="{DF85490E-E529-4276-B189-A3C0559B3928}"/>
            </a:ext>
          </a:extLst>
        </xdr:cNvPr>
        <xdr:cNvSpPr txBox="1"/>
      </xdr:nvSpPr>
      <xdr:spPr>
        <a:xfrm>
          <a:off x="848369" y="1652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81932</xdr:rowOff>
    </xdr:from>
    <xdr:ext cx="405111" cy="259045"/>
    <xdr:sp macro="" textlink="">
      <xdr:nvSpPr>
        <xdr:cNvPr id="431" name="n_1mainValue【市民会館】&#10;有形固定資産減価償却率">
          <a:extLst>
            <a:ext uri="{FF2B5EF4-FFF2-40B4-BE49-F238E27FC236}">
              <a16:creationId xmlns:a16="http://schemas.microsoft.com/office/drawing/2014/main" id="{5E53A96F-B0F9-4DA8-8931-65558CCA1FE4}"/>
            </a:ext>
          </a:extLst>
        </xdr:cNvPr>
        <xdr:cNvSpPr txBox="1"/>
      </xdr:nvSpPr>
      <xdr:spPr>
        <a:xfrm>
          <a:off x="3239144" y="17411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5732</xdr:rowOff>
    </xdr:from>
    <xdr:ext cx="405111" cy="259045"/>
    <xdr:sp macro="" textlink="">
      <xdr:nvSpPr>
        <xdr:cNvPr id="432" name="n_2mainValue【市民会館】&#10;有形固定資産減価償却率">
          <a:extLst>
            <a:ext uri="{FF2B5EF4-FFF2-40B4-BE49-F238E27FC236}">
              <a16:creationId xmlns:a16="http://schemas.microsoft.com/office/drawing/2014/main" id="{DCC2B623-F8A3-466A-BFB8-3B702CBDA537}"/>
            </a:ext>
          </a:extLst>
        </xdr:cNvPr>
        <xdr:cNvSpPr txBox="1"/>
      </xdr:nvSpPr>
      <xdr:spPr>
        <a:xfrm>
          <a:off x="2439044" y="1733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102888</xdr:rowOff>
    </xdr:from>
    <xdr:ext cx="405111" cy="259045"/>
    <xdr:sp macro="" textlink="">
      <xdr:nvSpPr>
        <xdr:cNvPr id="433" name="n_3mainValue【市民会館】&#10;有形固定資産減価償却率">
          <a:extLst>
            <a:ext uri="{FF2B5EF4-FFF2-40B4-BE49-F238E27FC236}">
              <a16:creationId xmlns:a16="http://schemas.microsoft.com/office/drawing/2014/main" id="{D37976E2-14E2-4B19-A325-CE06B6A084AA}"/>
            </a:ext>
          </a:extLst>
        </xdr:cNvPr>
        <xdr:cNvSpPr txBox="1"/>
      </xdr:nvSpPr>
      <xdr:spPr>
        <a:xfrm>
          <a:off x="1648469" y="17270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26688</xdr:rowOff>
    </xdr:from>
    <xdr:ext cx="405111" cy="259045"/>
    <xdr:sp macro="" textlink="">
      <xdr:nvSpPr>
        <xdr:cNvPr id="434" name="n_4mainValue【市民会館】&#10;有形固定資産減価償却率">
          <a:extLst>
            <a:ext uri="{FF2B5EF4-FFF2-40B4-BE49-F238E27FC236}">
              <a16:creationId xmlns:a16="http://schemas.microsoft.com/office/drawing/2014/main" id="{D4C86613-6C42-4CCE-AA5F-49D95AC66142}"/>
            </a:ext>
          </a:extLst>
        </xdr:cNvPr>
        <xdr:cNvSpPr txBox="1"/>
      </xdr:nvSpPr>
      <xdr:spPr>
        <a:xfrm>
          <a:off x="848369" y="1719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9BBD26E0-2C7C-4537-9B68-09A17499949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51635869-3679-4634-A907-7B40A77E26E8}"/>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25416EB3-1108-4915-ADD1-27F932419F24}"/>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4FA267D8-9EDE-4EC2-9C21-B03B1C12C3A6}"/>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1600F424-7A6F-48D4-9627-52DD6037251C}"/>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D7E1A6A8-0E6C-43E6-9DE4-0DDE982A8BFB}"/>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BFDEA698-30AF-4263-88AB-595EBC547651}"/>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10F9BB5F-4E0D-4CC3-AD0F-BD0C1F3B86BC}"/>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9CA773D8-2511-4F9E-BEE4-3D7A6A593BE0}"/>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5C0E2480-55B4-478F-B251-CC58677BD559}"/>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5B345EDE-F840-4B26-9C09-624D16C7CFB3}"/>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6AA6D294-45F7-490E-8CFD-9F42652B46E4}"/>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5298AD72-A512-43A5-AF07-B9357765698D}"/>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A949E798-A112-4955-80C9-3EBA94E94507}"/>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593A210D-A831-4783-85F3-3EEDA3CD0E8F}"/>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87BD2C13-463F-4715-A397-DD8328823970}"/>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FBEC3B65-3F4A-4289-8DEA-CA760C2696FE}"/>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B8A775E3-02B0-4219-956A-DBB9E2CF8414}"/>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16948525-1F78-4ACE-A04F-FA1F51114C02}"/>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68861956-A1B4-4C7A-A66E-C36D0C152E11}"/>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7CA943B4-FEE2-4820-9135-54574EC2ED33}"/>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63D7B922-6049-48DD-8FAD-1067884F8EF1}"/>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71A13C2B-1377-4C09-9041-5A0DC65207A7}"/>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8" name="直線コネクタ 457">
          <a:extLst>
            <a:ext uri="{FF2B5EF4-FFF2-40B4-BE49-F238E27FC236}">
              <a16:creationId xmlns:a16="http://schemas.microsoft.com/office/drawing/2014/main" id="{4FC309A6-9116-4083-928E-697B7DC2DED2}"/>
            </a:ext>
          </a:extLst>
        </xdr:cNvPr>
        <xdr:cNvCxnSpPr/>
      </xdr:nvCxnSpPr>
      <xdr:spPr>
        <a:xfrm flipV="1">
          <a:off x="9429115" y="16151861"/>
          <a:ext cx="0" cy="142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9" name="【市民会館】&#10;一人当たり面積最小値テキスト">
          <a:extLst>
            <a:ext uri="{FF2B5EF4-FFF2-40B4-BE49-F238E27FC236}">
              <a16:creationId xmlns:a16="http://schemas.microsoft.com/office/drawing/2014/main" id="{26768132-4DC1-41BE-B746-4265FAA52F8A}"/>
            </a:ext>
          </a:extLst>
        </xdr:cNvPr>
        <xdr:cNvSpPr txBox="1"/>
      </xdr:nvSpPr>
      <xdr:spPr>
        <a:xfrm>
          <a:off x="9467850" y="1757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a:extLst>
            <a:ext uri="{FF2B5EF4-FFF2-40B4-BE49-F238E27FC236}">
              <a16:creationId xmlns:a16="http://schemas.microsoft.com/office/drawing/2014/main" id="{5F21E845-FA49-4E01-8D1D-677CF75F8FD2}"/>
            </a:ext>
          </a:extLst>
        </xdr:cNvPr>
        <xdr:cNvCxnSpPr/>
      </xdr:nvCxnSpPr>
      <xdr:spPr>
        <a:xfrm>
          <a:off x="9363075" y="175723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1" name="【市民会館】&#10;一人当たり面積最大値テキスト">
          <a:extLst>
            <a:ext uri="{FF2B5EF4-FFF2-40B4-BE49-F238E27FC236}">
              <a16:creationId xmlns:a16="http://schemas.microsoft.com/office/drawing/2014/main" id="{E4805478-3AF5-4081-B0AF-5BAFFA545BB9}"/>
            </a:ext>
          </a:extLst>
        </xdr:cNvPr>
        <xdr:cNvSpPr txBox="1"/>
      </xdr:nvSpPr>
      <xdr:spPr>
        <a:xfrm>
          <a:off x="9467850" y="1593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2" name="直線コネクタ 461">
          <a:extLst>
            <a:ext uri="{FF2B5EF4-FFF2-40B4-BE49-F238E27FC236}">
              <a16:creationId xmlns:a16="http://schemas.microsoft.com/office/drawing/2014/main" id="{EC2CA9A1-7C75-4E92-ADF9-D019F0484A22}"/>
            </a:ext>
          </a:extLst>
        </xdr:cNvPr>
        <xdr:cNvCxnSpPr/>
      </xdr:nvCxnSpPr>
      <xdr:spPr>
        <a:xfrm>
          <a:off x="9363075" y="161518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6366</xdr:rowOff>
    </xdr:from>
    <xdr:ext cx="469744" cy="259045"/>
    <xdr:sp macro="" textlink="">
      <xdr:nvSpPr>
        <xdr:cNvPr id="463" name="【市民会館】&#10;一人当たり面積平均値テキスト">
          <a:extLst>
            <a:ext uri="{FF2B5EF4-FFF2-40B4-BE49-F238E27FC236}">
              <a16:creationId xmlns:a16="http://schemas.microsoft.com/office/drawing/2014/main" id="{8E2DF09B-2FEE-4120-988C-490D09921411}"/>
            </a:ext>
          </a:extLst>
        </xdr:cNvPr>
        <xdr:cNvSpPr txBox="1"/>
      </xdr:nvSpPr>
      <xdr:spPr>
        <a:xfrm>
          <a:off x="9467850" y="1701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4" name="フローチャート: 判断 463">
          <a:extLst>
            <a:ext uri="{FF2B5EF4-FFF2-40B4-BE49-F238E27FC236}">
              <a16:creationId xmlns:a16="http://schemas.microsoft.com/office/drawing/2014/main" id="{0D42B4CB-9BB5-4A7E-A004-B2445EDA20B4}"/>
            </a:ext>
          </a:extLst>
        </xdr:cNvPr>
        <xdr:cNvSpPr/>
      </xdr:nvSpPr>
      <xdr:spPr>
        <a:xfrm>
          <a:off x="9401175" y="1715706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a:extLst>
            <a:ext uri="{FF2B5EF4-FFF2-40B4-BE49-F238E27FC236}">
              <a16:creationId xmlns:a16="http://schemas.microsoft.com/office/drawing/2014/main" id="{13978852-04FD-4A89-B108-FCF385594DEF}"/>
            </a:ext>
          </a:extLst>
        </xdr:cNvPr>
        <xdr:cNvSpPr/>
      </xdr:nvSpPr>
      <xdr:spPr>
        <a:xfrm>
          <a:off x="8639175" y="171627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6" name="フローチャート: 判断 465">
          <a:extLst>
            <a:ext uri="{FF2B5EF4-FFF2-40B4-BE49-F238E27FC236}">
              <a16:creationId xmlns:a16="http://schemas.microsoft.com/office/drawing/2014/main" id="{74B19D4D-76BD-4BAE-9A88-5380D20AA128}"/>
            </a:ext>
          </a:extLst>
        </xdr:cNvPr>
        <xdr:cNvSpPr/>
      </xdr:nvSpPr>
      <xdr:spPr>
        <a:xfrm>
          <a:off x="7839075" y="171424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7" name="フローチャート: 判断 466">
          <a:extLst>
            <a:ext uri="{FF2B5EF4-FFF2-40B4-BE49-F238E27FC236}">
              <a16:creationId xmlns:a16="http://schemas.microsoft.com/office/drawing/2014/main" id="{3CB7903A-6165-45B4-8F72-51BA4F9FBC61}"/>
            </a:ext>
          </a:extLst>
        </xdr:cNvPr>
        <xdr:cNvSpPr/>
      </xdr:nvSpPr>
      <xdr:spPr>
        <a:xfrm>
          <a:off x="7029450" y="171627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68" name="フローチャート: 判断 467">
          <a:extLst>
            <a:ext uri="{FF2B5EF4-FFF2-40B4-BE49-F238E27FC236}">
              <a16:creationId xmlns:a16="http://schemas.microsoft.com/office/drawing/2014/main" id="{C8E667D9-D2F0-4DF2-9FEB-715187D3C650}"/>
            </a:ext>
          </a:extLst>
        </xdr:cNvPr>
        <xdr:cNvSpPr/>
      </xdr:nvSpPr>
      <xdr:spPr>
        <a:xfrm>
          <a:off x="6238875" y="171735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5CB1F5D-FC9C-442C-98AE-A0CDCB9A50C2}"/>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ED208F5-FF59-47C7-BA62-9A4E5D3BC2B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4E75853-B017-4D08-936A-789F3B415F1D}"/>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7B48445-AE1D-479E-8221-322D9D8D8A4B}"/>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F5E1341-D202-42BD-9C6F-2F4EE3B1273F}"/>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36830</xdr:rowOff>
    </xdr:from>
    <xdr:to>
      <xdr:col>55</xdr:col>
      <xdr:colOff>50800</xdr:colOff>
      <xdr:row>108</xdr:row>
      <xdr:rowOff>138430</xdr:rowOff>
    </xdr:to>
    <xdr:sp macro="" textlink="">
      <xdr:nvSpPr>
        <xdr:cNvPr id="474" name="楕円 473">
          <a:extLst>
            <a:ext uri="{FF2B5EF4-FFF2-40B4-BE49-F238E27FC236}">
              <a16:creationId xmlns:a16="http://schemas.microsoft.com/office/drawing/2014/main" id="{37D4235F-8352-44DC-9DA6-3F89F64B15F7}"/>
            </a:ext>
          </a:extLst>
        </xdr:cNvPr>
        <xdr:cNvSpPr/>
      </xdr:nvSpPr>
      <xdr:spPr>
        <a:xfrm>
          <a:off x="9401175" y="1752473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123207</xdr:rowOff>
    </xdr:from>
    <xdr:ext cx="469744" cy="259045"/>
    <xdr:sp macro="" textlink="">
      <xdr:nvSpPr>
        <xdr:cNvPr id="475" name="【市民会館】&#10;一人当たり面積該当値テキスト">
          <a:extLst>
            <a:ext uri="{FF2B5EF4-FFF2-40B4-BE49-F238E27FC236}">
              <a16:creationId xmlns:a16="http://schemas.microsoft.com/office/drawing/2014/main" id="{2DD3E92F-B350-4524-8616-B8A5372FD678}"/>
            </a:ext>
          </a:extLst>
        </xdr:cNvPr>
        <xdr:cNvSpPr txBox="1"/>
      </xdr:nvSpPr>
      <xdr:spPr>
        <a:xfrm>
          <a:off x="9467850"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67311</xdr:rowOff>
    </xdr:from>
    <xdr:to>
      <xdr:col>50</xdr:col>
      <xdr:colOff>165100</xdr:colOff>
      <xdr:row>108</xdr:row>
      <xdr:rowOff>168911</xdr:rowOff>
    </xdr:to>
    <xdr:sp macro="" textlink="">
      <xdr:nvSpPr>
        <xdr:cNvPr id="476" name="楕円 475">
          <a:extLst>
            <a:ext uri="{FF2B5EF4-FFF2-40B4-BE49-F238E27FC236}">
              <a16:creationId xmlns:a16="http://schemas.microsoft.com/office/drawing/2014/main" id="{81D54FAB-2E2A-4E15-858C-39F6F61442C0}"/>
            </a:ext>
          </a:extLst>
        </xdr:cNvPr>
        <xdr:cNvSpPr/>
      </xdr:nvSpPr>
      <xdr:spPr>
        <a:xfrm>
          <a:off x="8639175" y="175520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87630</xdr:rowOff>
    </xdr:from>
    <xdr:to>
      <xdr:col>55</xdr:col>
      <xdr:colOff>0</xdr:colOff>
      <xdr:row>108</xdr:row>
      <xdr:rowOff>118111</xdr:rowOff>
    </xdr:to>
    <xdr:cxnSp macro="">
      <xdr:nvCxnSpPr>
        <xdr:cNvPr id="477" name="直線コネクタ 476">
          <a:extLst>
            <a:ext uri="{FF2B5EF4-FFF2-40B4-BE49-F238E27FC236}">
              <a16:creationId xmlns:a16="http://schemas.microsoft.com/office/drawing/2014/main" id="{CAE112DD-FCCA-46AC-986A-2119276E8B86}"/>
            </a:ext>
          </a:extLst>
        </xdr:cNvPr>
        <xdr:cNvCxnSpPr/>
      </xdr:nvCxnSpPr>
      <xdr:spPr>
        <a:xfrm flipV="1">
          <a:off x="8686800" y="17572355"/>
          <a:ext cx="74295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71120</xdr:rowOff>
    </xdr:from>
    <xdr:to>
      <xdr:col>46</xdr:col>
      <xdr:colOff>38100</xdr:colOff>
      <xdr:row>109</xdr:row>
      <xdr:rowOff>1270</xdr:rowOff>
    </xdr:to>
    <xdr:sp macro="" textlink="">
      <xdr:nvSpPr>
        <xdr:cNvPr id="478" name="楕円 477">
          <a:extLst>
            <a:ext uri="{FF2B5EF4-FFF2-40B4-BE49-F238E27FC236}">
              <a16:creationId xmlns:a16="http://schemas.microsoft.com/office/drawing/2014/main" id="{3AE0F724-2BFA-4526-91F7-6B6A986D5308}"/>
            </a:ext>
          </a:extLst>
        </xdr:cNvPr>
        <xdr:cNvSpPr/>
      </xdr:nvSpPr>
      <xdr:spPr>
        <a:xfrm>
          <a:off x="7839075" y="175558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118111</xdr:rowOff>
    </xdr:from>
    <xdr:to>
      <xdr:col>50</xdr:col>
      <xdr:colOff>114300</xdr:colOff>
      <xdr:row>108</xdr:row>
      <xdr:rowOff>121920</xdr:rowOff>
    </xdr:to>
    <xdr:cxnSp macro="">
      <xdr:nvCxnSpPr>
        <xdr:cNvPr id="479" name="直線コネクタ 478">
          <a:extLst>
            <a:ext uri="{FF2B5EF4-FFF2-40B4-BE49-F238E27FC236}">
              <a16:creationId xmlns:a16="http://schemas.microsoft.com/office/drawing/2014/main" id="{2E4716C1-E6D4-4395-BF64-20E629522482}"/>
            </a:ext>
          </a:extLst>
        </xdr:cNvPr>
        <xdr:cNvCxnSpPr/>
      </xdr:nvCxnSpPr>
      <xdr:spPr>
        <a:xfrm flipV="1">
          <a:off x="7886700" y="17609186"/>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71120</xdr:rowOff>
    </xdr:from>
    <xdr:to>
      <xdr:col>41</xdr:col>
      <xdr:colOff>101600</xdr:colOff>
      <xdr:row>109</xdr:row>
      <xdr:rowOff>1270</xdr:rowOff>
    </xdr:to>
    <xdr:sp macro="" textlink="">
      <xdr:nvSpPr>
        <xdr:cNvPr id="480" name="楕円 479">
          <a:extLst>
            <a:ext uri="{FF2B5EF4-FFF2-40B4-BE49-F238E27FC236}">
              <a16:creationId xmlns:a16="http://schemas.microsoft.com/office/drawing/2014/main" id="{3B33980B-4F23-4803-B478-9C749DA56C12}"/>
            </a:ext>
          </a:extLst>
        </xdr:cNvPr>
        <xdr:cNvSpPr/>
      </xdr:nvSpPr>
      <xdr:spPr>
        <a:xfrm>
          <a:off x="7029450" y="17555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121920</xdr:rowOff>
    </xdr:from>
    <xdr:to>
      <xdr:col>45</xdr:col>
      <xdr:colOff>177800</xdr:colOff>
      <xdr:row>108</xdr:row>
      <xdr:rowOff>121920</xdr:rowOff>
    </xdr:to>
    <xdr:cxnSp macro="">
      <xdr:nvCxnSpPr>
        <xdr:cNvPr id="481" name="直線コネクタ 480">
          <a:extLst>
            <a:ext uri="{FF2B5EF4-FFF2-40B4-BE49-F238E27FC236}">
              <a16:creationId xmlns:a16="http://schemas.microsoft.com/office/drawing/2014/main" id="{36513B71-5962-4CA7-85BA-2425AF8A3CC6}"/>
            </a:ext>
          </a:extLst>
        </xdr:cNvPr>
        <xdr:cNvCxnSpPr/>
      </xdr:nvCxnSpPr>
      <xdr:spPr>
        <a:xfrm>
          <a:off x="7077075" y="1761299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71120</xdr:rowOff>
    </xdr:from>
    <xdr:to>
      <xdr:col>36</xdr:col>
      <xdr:colOff>165100</xdr:colOff>
      <xdr:row>109</xdr:row>
      <xdr:rowOff>1270</xdr:rowOff>
    </xdr:to>
    <xdr:sp macro="" textlink="">
      <xdr:nvSpPr>
        <xdr:cNvPr id="482" name="楕円 481">
          <a:extLst>
            <a:ext uri="{FF2B5EF4-FFF2-40B4-BE49-F238E27FC236}">
              <a16:creationId xmlns:a16="http://schemas.microsoft.com/office/drawing/2014/main" id="{571C9C8B-825B-4794-8754-487512C396E9}"/>
            </a:ext>
          </a:extLst>
        </xdr:cNvPr>
        <xdr:cNvSpPr/>
      </xdr:nvSpPr>
      <xdr:spPr>
        <a:xfrm>
          <a:off x="6238875" y="175558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121920</xdr:rowOff>
    </xdr:from>
    <xdr:to>
      <xdr:col>41</xdr:col>
      <xdr:colOff>50800</xdr:colOff>
      <xdr:row>108</xdr:row>
      <xdr:rowOff>121920</xdr:rowOff>
    </xdr:to>
    <xdr:cxnSp macro="">
      <xdr:nvCxnSpPr>
        <xdr:cNvPr id="483" name="直線コネクタ 482">
          <a:extLst>
            <a:ext uri="{FF2B5EF4-FFF2-40B4-BE49-F238E27FC236}">
              <a16:creationId xmlns:a16="http://schemas.microsoft.com/office/drawing/2014/main" id="{99AFFC6D-897A-4171-A853-98BB992F6C60}"/>
            </a:ext>
          </a:extLst>
        </xdr:cNvPr>
        <xdr:cNvCxnSpPr/>
      </xdr:nvCxnSpPr>
      <xdr:spPr>
        <a:xfrm>
          <a:off x="6286500" y="1761299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116857</xdr:rowOff>
    </xdr:from>
    <xdr:ext cx="469744" cy="259045"/>
    <xdr:sp macro="" textlink="">
      <xdr:nvSpPr>
        <xdr:cNvPr id="484" name="n_1aveValue【市民会館】&#10;一人当たり面積">
          <a:extLst>
            <a:ext uri="{FF2B5EF4-FFF2-40B4-BE49-F238E27FC236}">
              <a16:creationId xmlns:a16="http://schemas.microsoft.com/office/drawing/2014/main" id="{ACB0DB30-06A2-475D-A079-6CFFA285FE1F}"/>
            </a:ext>
          </a:extLst>
        </xdr:cNvPr>
        <xdr:cNvSpPr txBox="1"/>
      </xdr:nvSpPr>
      <xdr:spPr>
        <a:xfrm>
          <a:off x="8458277" y="1695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5" name="n_2aveValue【市民会館】&#10;一人当たり面積">
          <a:extLst>
            <a:ext uri="{FF2B5EF4-FFF2-40B4-BE49-F238E27FC236}">
              <a16:creationId xmlns:a16="http://schemas.microsoft.com/office/drawing/2014/main" id="{A7792F4F-6759-4E56-B4A1-34E445EC7347}"/>
            </a:ext>
          </a:extLst>
        </xdr:cNvPr>
        <xdr:cNvSpPr txBox="1"/>
      </xdr:nvSpPr>
      <xdr:spPr>
        <a:xfrm>
          <a:off x="7677227" y="1692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116857</xdr:rowOff>
    </xdr:from>
    <xdr:ext cx="469744" cy="259045"/>
    <xdr:sp macro="" textlink="">
      <xdr:nvSpPr>
        <xdr:cNvPr id="486" name="n_3aveValue【市民会館】&#10;一人当たり面積">
          <a:extLst>
            <a:ext uri="{FF2B5EF4-FFF2-40B4-BE49-F238E27FC236}">
              <a16:creationId xmlns:a16="http://schemas.microsoft.com/office/drawing/2014/main" id="{4C2CE0B3-CAB0-4BC4-97C1-5D6F6AD5A448}"/>
            </a:ext>
          </a:extLst>
        </xdr:cNvPr>
        <xdr:cNvSpPr txBox="1"/>
      </xdr:nvSpPr>
      <xdr:spPr>
        <a:xfrm>
          <a:off x="6867602" y="1695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487" name="n_4aveValue【市民会館】&#10;一人当たり面積">
          <a:extLst>
            <a:ext uri="{FF2B5EF4-FFF2-40B4-BE49-F238E27FC236}">
              <a16:creationId xmlns:a16="http://schemas.microsoft.com/office/drawing/2014/main" id="{ACADA869-DDE2-4339-AD46-0D4BEADFB6C3}"/>
            </a:ext>
          </a:extLst>
        </xdr:cNvPr>
        <xdr:cNvSpPr txBox="1"/>
      </xdr:nvSpPr>
      <xdr:spPr>
        <a:xfrm>
          <a:off x="6067502"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160038</xdr:rowOff>
    </xdr:from>
    <xdr:ext cx="469744" cy="259045"/>
    <xdr:sp macro="" textlink="">
      <xdr:nvSpPr>
        <xdr:cNvPr id="488" name="n_1mainValue【市民会館】&#10;一人当たり面積">
          <a:extLst>
            <a:ext uri="{FF2B5EF4-FFF2-40B4-BE49-F238E27FC236}">
              <a16:creationId xmlns:a16="http://schemas.microsoft.com/office/drawing/2014/main" id="{B73D9F64-B77C-4BB7-86FD-C30B090347BB}"/>
            </a:ext>
          </a:extLst>
        </xdr:cNvPr>
        <xdr:cNvSpPr txBox="1"/>
      </xdr:nvSpPr>
      <xdr:spPr>
        <a:xfrm>
          <a:off x="8458277" y="1765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163847</xdr:rowOff>
    </xdr:from>
    <xdr:ext cx="469744" cy="259045"/>
    <xdr:sp macro="" textlink="">
      <xdr:nvSpPr>
        <xdr:cNvPr id="489" name="n_2mainValue【市民会館】&#10;一人当たり面積">
          <a:extLst>
            <a:ext uri="{FF2B5EF4-FFF2-40B4-BE49-F238E27FC236}">
              <a16:creationId xmlns:a16="http://schemas.microsoft.com/office/drawing/2014/main" id="{FDC1424E-EEDF-4D90-9AF1-C15F9AEF924D}"/>
            </a:ext>
          </a:extLst>
        </xdr:cNvPr>
        <xdr:cNvSpPr txBox="1"/>
      </xdr:nvSpPr>
      <xdr:spPr>
        <a:xfrm>
          <a:off x="767722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163847</xdr:rowOff>
    </xdr:from>
    <xdr:ext cx="469744" cy="259045"/>
    <xdr:sp macro="" textlink="">
      <xdr:nvSpPr>
        <xdr:cNvPr id="490" name="n_3mainValue【市民会館】&#10;一人当たり面積">
          <a:extLst>
            <a:ext uri="{FF2B5EF4-FFF2-40B4-BE49-F238E27FC236}">
              <a16:creationId xmlns:a16="http://schemas.microsoft.com/office/drawing/2014/main" id="{209F82A1-9CC6-4C0B-B974-9DF8D27F79F3}"/>
            </a:ext>
          </a:extLst>
        </xdr:cNvPr>
        <xdr:cNvSpPr txBox="1"/>
      </xdr:nvSpPr>
      <xdr:spPr>
        <a:xfrm>
          <a:off x="6867602"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163847</xdr:rowOff>
    </xdr:from>
    <xdr:ext cx="469744" cy="259045"/>
    <xdr:sp macro="" textlink="">
      <xdr:nvSpPr>
        <xdr:cNvPr id="491" name="n_4mainValue【市民会館】&#10;一人当たり面積">
          <a:extLst>
            <a:ext uri="{FF2B5EF4-FFF2-40B4-BE49-F238E27FC236}">
              <a16:creationId xmlns:a16="http://schemas.microsoft.com/office/drawing/2014/main" id="{F3CBD8FA-C05B-4296-B6AB-D223BF2A84D3}"/>
            </a:ext>
          </a:extLst>
        </xdr:cNvPr>
        <xdr:cNvSpPr txBox="1"/>
      </xdr:nvSpPr>
      <xdr:spPr>
        <a:xfrm>
          <a:off x="6067502"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E12CE398-6FA9-4F89-B1C6-06D6DA6E355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71352D49-7B77-471D-84A9-4B32718842F1}"/>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5A71000-6181-42EF-A58B-C240F003C3FF}"/>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79602D7D-A7E5-429E-94FA-2256693330B5}"/>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1C6C0F11-C956-44C4-96DE-654A0C953370}"/>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865B7962-85D0-408C-B273-29E8C7136352}"/>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130774D4-AF53-47FB-8599-164D3E4D8775}"/>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439C64BC-0DC6-4904-84B6-650754AC1AD1}"/>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9AF11D52-1788-4141-8BC5-DF1C686F4DCC}"/>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ED13AB69-9676-4BC7-B429-66951FB213D4}"/>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56087718-795E-43D3-822B-2075D514E648}"/>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B3D21767-74E3-43AF-B832-43491246E850}"/>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1D0AB66F-A3DA-4F10-8B14-2C635549025B}"/>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C0D68929-4FD0-4AF1-BF2B-CECA564B32B5}"/>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35D7B428-4F24-4241-925C-D3DB5562F0BC}"/>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ACA900BB-71E2-479A-A896-6857ADDD1829}"/>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84921066-4383-4AF5-A5D5-CC781E625E1F}"/>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89392CC3-F376-4E2C-8442-9738E374ABFD}"/>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17B2786D-3C90-48E3-B7CB-C090FDD881B3}"/>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368796D3-7EE3-46DB-B386-F90CC219DAA1}"/>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C3BF685E-ABB7-4F46-ABF9-2859CB5963EC}"/>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8A64017D-74F6-428E-95F1-37AE2556C9AC}"/>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1C844BC9-84A5-414D-A999-56037DEC7D10}"/>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F48BB706-82DF-436B-8AA0-1B5C06CCE898}"/>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516" name="直線コネクタ 515">
          <a:extLst>
            <a:ext uri="{FF2B5EF4-FFF2-40B4-BE49-F238E27FC236}">
              <a16:creationId xmlns:a16="http://schemas.microsoft.com/office/drawing/2014/main" id="{DD608919-B658-415F-A6AB-AA1BC5F501A5}"/>
            </a:ext>
          </a:extLst>
        </xdr:cNvPr>
        <xdr:cNvCxnSpPr/>
      </xdr:nvCxnSpPr>
      <xdr:spPr>
        <a:xfrm flipV="1">
          <a:off x="14696439" y="543877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34209DA2-146E-4106-A146-B1A46378B49C}"/>
            </a:ext>
          </a:extLst>
        </xdr:cNvPr>
        <xdr:cNvSpPr txBox="1"/>
      </xdr:nvSpPr>
      <xdr:spPr>
        <a:xfrm>
          <a:off x="14735175"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a:extLst>
            <a:ext uri="{FF2B5EF4-FFF2-40B4-BE49-F238E27FC236}">
              <a16:creationId xmlns:a16="http://schemas.microsoft.com/office/drawing/2014/main" id="{02B0AE4E-52C2-4FE6-A0F8-5CFE5B13ED08}"/>
            </a:ext>
          </a:extLst>
        </xdr:cNvPr>
        <xdr:cNvCxnSpPr/>
      </xdr:nvCxnSpPr>
      <xdr:spPr>
        <a:xfrm>
          <a:off x="14611350" y="68370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2AE5D2D7-68F5-4105-A8B9-EE42958D11CA}"/>
            </a:ext>
          </a:extLst>
        </xdr:cNvPr>
        <xdr:cNvSpPr txBox="1"/>
      </xdr:nvSpPr>
      <xdr:spPr>
        <a:xfrm>
          <a:off x="14735175" y="522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a:extLst>
            <a:ext uri="{FF2B5EF4-FFF2-40B4-BE49-F238E27FC236}">
              <a16:creationId xmlns:a16="http://schemas.microsoft.com/office/drawing/2014/main" id="{DB0DA08F-1ED3-4140-AD6B-6B7560ABC3AD}"/>
            </a:ext>
          </a:extLst>
        </xdr:cNvPr>
        <xdr:cNvCxnSpPr/>
      </xdr:nvCxnSpPr>
      <xdr:spPr>
        <a:xfrm>
          <a:off x="14611350" y="5438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16DCDBEF-294A-4379-8E20-D608A599F255}"/>
            </a:ext>
          </a:extLst>
        </xdr:cNvPr>
        <xdr:cNvSpPr txBox="1"/>
      </xdr:nvSpPr>
      <xdr:spPr>
        <a:xfrm>
          <a:off x="14735175" y="5972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a:extLst>
            <a:ext uri="{FF2B5EF4-FFF2-40B4-BE49-F238E27FC236}">
              <a16:creationId xmlns:a16="http://schemas.microsoft.com/office/drawing/2014/main" id="{DA7B01D7-A530-4E77-A612-1808A2AF56F7}"/>
            </a:ext>
          </a:extLst>
        </xdr:cNvPr>
        <xdr:cNvSpPr/>
      </xdr:nvSpPr>
      <xdr:spPr>
        <a:xfrm>
          <a:off x="14649450" y="61080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23" name="フローチャート: 判断 522">
          <a:extLst>
            <a:ext uri="{FF2B5EF4-FFF2-40B4-BE49-F238E27FC236}">
              <a16:creationId xmlns:a16="http://schemas.microsoft.com/office/drawing/2014/main" id="{314CF688-5661-4F5D-8CF9-409DAB273F80}"/>
            </a:ext>
          </a:extLst>
        </xdr:cNvPr>
        <xdr:cNvSpPr/>
      </xdr:nvSpPr>
      <xdr:spPr>
        <a:xfrm>
          <a:off x="13887450" y="60191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4" name="フローチャート: 判断 523">
          <a:extLst>
            <a:ext uri="{FF2B5EF4-FFF2-40B4-BE49-F238E27FC236}">
              <a16:creationId xmlns:a16="http://schemas.microsoft.com/office/drawing/2014/main" id="{2634073E-DFBD-40E9-AE9C-78596309DE7B}"/>
            </a:ext>
          </a:extLst>
        </xdr:cNvPr>
        <xdr:cNvSpPr/>
      </xdr:nvSpPr>
      <xdr:spPr>
        <a:xfrm>
          <a:off x="13096875" y="60128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5" name="フローチャート: 判断 524">
          <a:extLst>
            <a:ext uri="{FF2B5EF4-FFF2-40B4-BE49-F238E27FC236}">
              <a16:creationId xmlns:a16="http://schemas.microsoft.com/office/drawing/2014/main" id="{C11ABE0D-F12E-486C-B503-5D41DEC4FC00}"/>
            </a:ext>
          </a:extLst>
        </xdr:cNvPr>
        <xdr:cNvSpPr/>
      </xdr:nvSpPr>
      <xdr:spPr>
        <a:xfrm>
          <a:off x="12296775" y="6057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26" name="フローチャート: 判断 525">
          <a:extLst>
            <a:ext uri="{FF2B5EF4-FFF2-40B4-BE49-F238E27FC236}">
              <a16:creationId xmlns:a16="http://schemas.microsoft.com/office/drawing/2014/main" id="{90E40C87-88ED-4A8F-BE66-C8F9FC87DB47}"/>
            </a:ext>
          </a:extLst>
        </xdr:cNvPr>
        <xdr:cNvSpPr/>
      </xdr:nvSpPr>
      <xdr:spPr>
        <a:xfrm>
          <a:off x="11487150" y="60020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F904873-0B53-493D-8B49-08DF72846ABD}"/>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D8F198E-865E-450E-8D54-8D57BB3E94F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144761D-5BA2-45AD-9EA4-9C7FF9FC977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48EB95F-E6DD-4C6B-90C1-6F1BB220CAA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B9E7729-2100-4DAC-855B-CED69B8FD86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137795</xdr:rowOff>
    </xdr:from>
    <xdr:to>
      <xdr:col>85</xdr:col>
      <xdr:colOff>177800</xdr:colOff>
      <xdr:row>40</xdr:row>
      <xdr:rowOff>67945</xdr:rowOff>
    </xdr:to>
    <xdr:sp macro="" textlink="">
      <xdr:nvSpPr>
        <xdr:cNvPr id="532" name="楕円 531">
          <a:extLst>
            <a:ext uri="{FF2B5EF4-FFF2-40B4-BE49-F238E27FC236}">
              <a16:creationId xmlns:a16="http://schemas.microsoft.com/office/drawing/2014/main" id="{2293DA25-186A-4EBC-9550-EAA76A72FC64}"/>
            </a:ext>
          </a:extLst>
        </xdr:cNvPr>
        <xdr:cNvSpPr/>
      </xdr:nvSpPr>
      <xdr:spPr>
        <a:xfrm>
          <a:off x="14649450" y="64560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116222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88DFF16E-FB80-4F6F-A2B9-DAAF02B0C5DD}"/>
            </a:ext>
          </a:extLst>
        </xdr:cNvPr>
        <xdr:cNvSpPr txBox="1"/>
      </xdr:nvSpPr>
      <xdr:spPr>
        <a:xfrm>
          <a:off x="14735175"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107315</xdr:rowOff>
    </xdr:from>
    <xdr:to>
      <xdr:col>81</xdr:col>
      <xdr:colOff>101600</xdr:colOff>
      <xdr:row>40</xdr:row>
      <xdr:rowOff>37465</xdr:rowOff>
    </xdr:to>
    <xdr:sp macro="" textlink="">
      <xdr:nvSpPr>
        <xdr:cNvPr id="534" name="楕円 533">
          <a:extLst>
            <a:ext uri="{FF2B5EF4-FFF2-40B4-BE49-F238E27FC236}">
              <a16:creationId xmlns:a16="http://schemas.microsoft.com/office/drawing/2014/main" id="{27FDDED8-B93B-485A-B455-918CB811D6DA}"/>
            </a:ext>
          </a:extLst>
        </xdr:cNvPr>
        <xdr:cNvSpPr/>
      </xdr:nvSpPr>
      <xdr:spPr>
        <a:xfrm>
          <a:off x="13887450" y="64192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158115</xdr:rowOff>
    </xdr:from>
    <xdr:to>
      <xdr:col>85</xdr:col>
      <xdr:colOff>127000</xdr:colOff>
      <xdr:row>40</xdr:row>
      <xdr:rowOff>17145</xdr:rowOff>
    </xdr:to>
    <xdr:cxnSp macro="">
      <xdr:nvCxnSpPr>
        <xdr:cNvPr id="535" name="直線コネクタ 534">
          <a:extLst>
            <a:ext uri="{FF2B5EF4-FFF2-40B4-BE49-F238E27FC236}">
              <a16:creationId xmlns:a16="http://schemas.microsoft.com/office/drawing/2014/main" id="{10CFA386-033B-44ED-BD42-2060BC11CCF8}"/>
            </a:ext>
          </a:extLst>
        </xdr:cNvPr>
        <xdr:cNvCxnSpPr/>
      </xdr:nvCxnSpPr>
      <xdr:spPr>
        <a:xfrm>
          <a:off x="13935075" y="6476365"/>
          <a:ext cx="762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71120</xdr:rowOff>
    </xdr:from>
    <xdr:to>
      <xdr:col>76</xdr:col>
      <xdr:colOff>165100</xdr:colOff>
      <xdr:row>40</xdr:row>
      <xdr:rowOff>1270</xdr:rowOff>
    </xdr:to>
    <xdr:sp macro="" textlink="">
      <xdr:nvSpPr>
        <xdr:cNvPr id="536" name="楕円 535">
          <a:extLst>
            <a:ext uri="{FF2B5EF4-FFF2-40B4-BE49-F238E27FC236}">
              <a16:creationId xmlns:a16="http://schemas.microsoft.com/office/drawing/2014/main" id="{E0A5860D-DF55-4494-9942-0E30EAB13EF0}"/>
            </a:ext>
          </a:extLst>
        </xdr:cNvPr>
        <xdr:cNvSpPr/>
      </xdr:nvSpPr>
      <xdr:spPr>
        <a:xfrm>
          <a:off x="13096875" y="63830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121920</xdr:rowOff>
    </xdr:from>
    <xdr:to>
      <xdr:col>81</xdr:col>
      <xdr:colOff>50800</xdr:colOff>
      <xdr:row>39</xdr:row>
      <xdr:rowOff>158115</xdr:rowOff>
    </xdr:to>
    <xdr:cxnSp macro="">
      <xdr:nvCxnSpPr>
        <xdr:cNvPr id="537" name="直線コネクタ 536">
          <a:extLst>
            <a:ext uri="{FF2B5EF4-FFF2-40B4-BE49-F238E27FC236}">
              <a16:creationId xmlns:a16="http://schemas.microsoft.com/office/drawing/2014/main" id="{5FB22C8D-5FE5-4AE4-B79D-A8402CDB88E3}"/>
            </a:ext>
          </a:extLst>
        </xdr:cNvPr>
        <xdr:cNvCxnSpPr/>
      </xdr:nvCxnSpPr>
      <xdr:spPr>
        <a:xfrm>
          <a:off x="13144500" y="6440170"/>
          <a:ext cx="7905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23495</xdr:rowOff>
    </xdr:from>
    <xdr:to>
      <xdr:col>72</xdr:col>
      <xdr:colOff>38100</xdr:colOff>
      <xdr:row>39</xdr:row>
      <xdr:rowOff>125095</xdr:rowOff>
    </xdr:to>
    <xdr:sp macro="" textlink="">
      <xdr:nvSpPr>
        <xdr:cNvPr id="538" name="楕円 537">
          <a:extLst>
            <a:ext uri="{FF2B5EF4-FFF2-40B4-BE49-F238E27FC236}">
              <a16:creationId xmlns:a16="http://schemas.microsoft.com/office/drawing/2014/main" id="{5B458CC9-8ED2-450B-A8F9-1A553CDDB5A4}"/>
            </a:ext>
          </a:extLst>
        </xdr:cNvPr>
        <xdr:cNvSpPr/>
      </xdr:nvSpPr>
      <xdr:spPr>
        <a:xfrm>
          <a:off x="12296775" y="63417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74295</xdr:rowOff>
    </xdr:from>
    <xdr:to>
      <xdr:col>76</xdr:col>
      <xdr:colOff>114300</xdr:colOff>
      <xdr:row>39</xdr:row>
      <xdr:rowOff>121920</xdr:rowOff>
    </xdr:to>
    <xdr:cxnSp macro="">
      <xdr:nvCxnSpPr>
        <xdr:cNvPr id="539" name="直線コネクタ 538">
          <a:extLst>
            <a:ext uri="{FF2B5EF4-FFF2-40B4-BE49-F238E27FC236}">
              <a16:creationId xmlns:a16="http://schemas.microsoft.com/office/drawing/2014/main" id="{ACC8F877-5E8A-48C6-B398-D0D876F622DD}"/>
            </a:ext>
          </a:extLst>
        </xdr:cNvPr>
        <xdr:cNvCxnSpPr/>
      </xdr:nvCxnSpPr>
      <xdr:spPr>
        <a:xfrm>
          <a:off x="12344400" y="6389370"/>
          <a:ext cx="8001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147320</xdr:rowOff>
    </xdr:from>
    <xdr:to>
      <xdr:col>67</xdr:col>
      <xdr:colOff>101600</xdr:colOff>
      <xdr:row>39</xdr:row>
      <xdr:rowOff>77470</xdr:rowOff>
    </xdr:to>
    <xdr:sp macro="" textlink="">
      <xdr:nvSpPr>
        <xdr:cNvPr id="540" name="楕円 539">
          <a:extLst>
            <a:ext uri="{FF2B5EF4-FFF2-40B4-BE49-F238E27FC236}">
              <a16:creationId xmlns:a16="http://schemas.microsoft.com/office/drawing/2014/main" id="{F3B37297-A13B-4248-A4BF-112440641FFE}"/>
            </a:ext>
          </a:extLst>
        </xdr:cNvPr>
        <xdr:cNvSpPr/>
      </xdr:nvSpPr>
      <xdr:spPr>
        <a:xfrm>
          <a:off x="11487150" y="62972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26670</xdr:rowOff>
    </xdr:from>
    <xdr:to>
      <xdr:col>71</xdr:col>
      <xdr:colOff>177800</xdr:colOff>
      <xdr:row>39</xdr:row>
      <xdr:rowOff>74295</xdr:rowOff>
    </xdr:to>
    <xdr:cxnSp macro="">
      <xdr:nvCxnSpPr>
        <xdr:cNvPr id="541" name="直線コネクタ 540">
          <a:extLst>
            <a:ext uri="{FF2B5EF4-FFF2-40B4-BE49-F238E27FC236}">
              <a16:creationId xmlns:a16="http://schemas.microsoft.com/office/drawing/2014/main" id="{045843DF-27AD-47E7-9070-744C358EBBDC}"/>
            </a:ext>
          </a:extLst>
        </xdr:cNvPr>
        <xdr:cNvCxnSpPr/>
      </xdr:nvCxnSpPr>
      <xdr:spPr>
        <a:xfrm>
          <a:off x="11534775" y="6344920"/>
          <a:ext cx="809625"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C1A4910B-D806-45A1-BC33-A384F243A7F7}"/>
            </a:ext>
          </a:extLst>
        </xdr:cNvPr>
        <xdr:cNvSpPr txBox="1"/>
      </xdr:nvSpPr>
      <xdr:spPr>
        <a:xfrm>
          <a:off x="13745219"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6673A94F-A7DA-4599-B3B7-6991A8C0B820}"/>
            </a:ext>
          </a:extLst>
        </xdr:cNvPr>
        <xdr:cNvSpPr txBox="1"/>
      </xdr:nvSpPr>
      <xdr:spPr>
        <a:xfrm>
          <a:off x="12964169"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900670DB-477A-409C-BAE9-5B40A6447DAD}"/>
            </a:ext>
          </a:extLst>
        </xdr:cNvPr>
        <xdr:cNvSpPr txBox="1"/>
      </xdr:nvSpPr>
      <xdr:spPr>
        <a:xfrm>
          <a:off x="12164069"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3EB46042-EB68-44CB-BB5F-8B6D9DF9DF0B}"/>
            </a:ext>
          </a:extLst>
        </xdr:cNvPr>
        <xdr:cNvSpPr txBox="1"/>
      </xdr:nvSpPr>
      <xdr:spPr>
        <a:xfrm>
          <a:off x="113544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28592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E2167320-C386-4046-A3B3-CB9E7D31BE3D}"/>
            </a:ext>
          </a:extLst>
        </xdr:cNvPr>
        <xdr:cNvSpPr txBox="1"/>
      </xdr:nvSpPr>
      <xdr:spPr>
        <a:xfrm>
          <a:off x="13745219"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163847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DF5B4857-163D-4B7B-8B2F-A5C5A788A44E}"/>
            </a:ext>
          </a:extLst>
        </xdr:cNvPr>
        <xdr:cNvSpPr txBox="1"/>
      </xdr:nvSpPr>
      <xdr:spPr>
        <a:xfrm>
          <a:off x="12964169"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116222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52784BBB-CCA3-4C7D-BB48-AEE2AA5CC045}"/>
            </a:ext>
          </a:extLst>
        </xdr:cNvPr>
        <xdr:cNvSpPr txBox="1"/>
      </xdr:nvSpPr>
      <xdr:spPr>
        <a:xfrm>
          <a:off x="12164069"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68597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9EF8C4D0-B5C4-4DC9-926F-05670363FF85}"/>
            </a:ext>
          </a:extLst>
        </xdr:cNvPr>
        <xdr:cNvSpPr txBox="1"/>
      </xdr:nvSpPr>
      <xdr:spPr>
        <a:xfrm>
          <a:off x="113544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2F438299-FBD3-4C28-BA3E-51E2CB4E5FBF}"/>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FEC03186-772C-4996-AC3E-417AE39E6B28}"/>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9EA37C78-2345-476B-BE54-EAAAD2E46CBF}"/>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AC08890B-DE67-419E-A8F4-FC7EAC875029}"/>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195196A9-AEFE-4CFA-B12D-34E150D6E104}"/>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A7D856C5-8D75-4C39-BF97-6E86769C3A26}"/>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B362004B-A169-4A39-B9BA-68730EC45ACD}"/>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A6C5F095-99F6-4648-AFAB-EA16A45B90EB}"/>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48E5DA53-C9E9-4072-BE6B-2FEE96A32EC6}"/>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A045D43B-D5E1-490D-93FD-CE196F365DF9}"/>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9C3FEEAF-2327-4D94-A09D-0A83EF5BADFC}"/>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99A9D7F0-7D0F-4F27-B9DF-D8ECA8D4F4C4}"/>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D637741F-AAB5-43E2-B722-2284392A6237}"/>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A170FF60-714D-4FBB-B9A4-2961FC80594D}"/>
            </a:ext>
          </a:extLst>
        </xdr:cNvPr>
        <xdr:cNvSpPr txBox="1"/>
      </xdr:nvSpPr>
      <xdr:spPr>
        <a:xfrm>
          <a:off x="15936806" y="6198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E81278FF-DC03-4073-80D5-ED8E4DC44CD6}"/>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26D0D099-24C2-4E4E-87C4-4B7DE971C250}"/>
            </a:ext>
          </a:extLst>
        </xdr:cNvPr>
        <xdr:cNvSpPr txBox="1"/>
      </xdr:nvSpPr>
      <xdr:spPr>
        <a:xfrm>
          <a:off x="15936806" y="576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C09B263E-B5F1-4561-9645-A14EC7C46C35}"/>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EC7C8A52-08E2-4FE7-9D37-B97B79352103}"/>
            </a:ext>
          </a:extLst>
        </xdr:cNvPr>
        <xdr:cNvSpPr txBox="1"/>
      </xdr:nvSpPr>
      <xdr:spPr>
        <a:xfrm>
          <a:off x="15936806" y="53410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BF1444A-92C0-4A0C-8850-3AE30C14548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B17956BA-FDA7-41F9-9CA5-879BDE9D3FB3}"/>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9AD85C48-858C-44F1-875C-6439C7BEAF13}"/>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1" name="直線コネクタ 570">
          <a:extLst>
            <a:ext uri="{FF2B5EF4-FFF2-40B4-BE49-F238E27FC236}">
              <a16:creationId xmlns:a16="http://schemas.microsoft.com/office/drawing/2014/main" id="{D9ACE050-F5E9-475B-99FE-4A82AACC4F73}"/>
            </a:ext>
          </a:extLst>
        </xdr:cNvPr>
        <xdr:cNvCxnSpPr/>
      </xdr:nvCxnSpPr>
      <xdr:spPr>
        <a:xfrm flipV="1">
          <a:off x="19954239" y="5526982"/>
          <a:ext cx="0" cy="123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B81381DC-5DA0-477A-8893-50F71170681D}"/>
            </a:ext>
          </a:extLst>
        </xdr:cNvPr>
        <xdr:cNvSpPr txBox="1"/>
      </xdr:nvSpPr>
      <xdr:spPr>
        <a:xfrm>
          <a:off x="19992975" y="676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3" name="直線コネクタ 572">
          <a:extLst>
            <a:ext uri="{FF2B5EF4-FFF2-40B4-BE49-F238E27FC236}">
              <a16:creationId xmlns:a16="http://schemas.microsoft.com/office/drawing/2014/main" id="{F7A1DADB-96C2-41A7-B25E-51C56E47A785}"/>
            </a:ext>
          </a:extLst>
        </xdr:cNvPr>
        <xdr:cNvCxnSpPr/>
      </xdr:nvCxnSpPr>
      <xdr:spPr>
        <a:xfrm>
          <a:off x="19878675" y="67631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A1A97572-0B3E-4F4F-A824-483AF3A1F90E}"/>
            </a:ext>
          </a:extLst>
        </xdr:cNvPr>
        <xdr:cNvSpPr txBox="1"/>
      </xdr:nvSpPr>
      <xdr:spPr>
        <a:xfrm>
          <a:off x="19992975" y="532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5" name="直線コネクタ 574">
          <a:extLst>
            <a:ext uri="{FF2B5EF4-FFF2-40B4-BE49-F238E27FC236}">
              <a16:creationId xmlns:a16="http://schemas.microsoft.com/office/drawing/2014/main" id="{F182DAC3-BDF1-4D0A-ABA6-EA1410D778C2}"/>
            </a:ext>
          </a:extLst>
        </xdr:cNvPr>
        <xdr:cNvCxnSpPr/>
      </xdr:nvCxnSpPr>
      <xdr:spPr>
        <a:xfrm>
          <a:off x="19878675" y="55269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118936</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3D481B4B-FF96-4160-9F01-FBB66D145765}"/>
            </a:ext>
          </a:extLst>
        </xdr:cNvPr>
        <xdr:cNvSpPr txBox="1"/>
      </xdr:nvSpPr>
      <xdr:spPr>
        <a:xfrm>
          <a:off x="19992975" y="627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7" name="フローチャート: 判断 576">
          <a:extLst>
            <a:ext uri="{FF2B5EF4-FFF2-40B4-BE49-F238E27FC236}">
              <a16:creationId xmlns:a16="http://schemas.microsoft.com/office/drawing/2014/main" id="{6A1BD236-7F3F-4C75-A8C8-562952A7D086}"/>
            </a:ext>
          </a:extLst>
        </xdr:cNvPr>
        <xdr:cNvSpPr/>
      </xdr:nvSpPr>
      <xdr:spPr>
        <a:xfrm>
          <a:off x="19897725" y="629683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8" name="フローチャート: 判断 577">
          <a:extLst>
            <a:ext uri="{FF2B5EF4-FFF2-40B4-BE49-F238E27FC236}">
              <a16:creationId xmlns:a16="http://schemas.microsoft.com/office/drawing/2014/main" id="{602A0E5B-00D7-4418-A42F-A6D286E72625}"/>
            </a:ext>
          </a:extLst>
        </xdr:cNvPr>
        <xdr:cNvSpPr/>
      </xdr:nvSpPr>
      <xdr:spPr>
        <a:xfrm>
          <a:off x="19154775" y="627456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579" name="フローチャート: 判断 578">
          <a:extLst>
            <a:ext uri="{FF2B5EF4-FFF2-40B4-BE49-F238E27FC236}">
              <a16:creationId xmlns:a16="http://schemas.microsoft.com/office/drawing/2014/main" id="{50CDAA79-C36C-4321-8FC3-165FD143F589}"/>
            </a:ext>
          </a:extLst>
        </xdr:cNvPr>
        <xdr:cNvSpPr/>
      </xdr:nvSpPr>
      <xdr:spPr>
        <a:xfrm>
          <a:off x="18345150" y="631690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80" name="フローチャート: 判断 579">
          <a:extLst>
            <a:ext uri="{FF2B5EF4-FFF2-40B4-BE49-F238E27FC236}">
              <a16:creationId xmlns:a16="http://schemas.microsoft.com/office/drawing/2014/main" id="{E37E617F-96DB-4CCA-963F-27DEAC597679}"/>
            </a:ext>
          </a:extLst>
        </xdr:cNvPr>
        <xdr:cNvSpPr/>
      </xdr:nvSpPr>
      <xdr:spPr>
        <a:xfrm>
          <a:off x="17554575" y="633259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81" name="フローチャート: 判断 580">
          <a:extLst>
            <a:ext uri="{FF2B5EF4-FFF2-40B4-BE49-F238E27FC236}">
              <a16:creationId xmlns:a16="http://schemas.microsoft.com/office/drawing/2014/main" id="{A6063E0E-641F-4A81-94AA-4797D09C3D06}"/>
            </a:ext>
          </a:extLst>
        </xdr:cNvPr>
        <xdr:cNvSpPr/>
      </xdr:nvSpPr>
      <xdr:spPr>
        <a:xfrm>
          <a:off x="16754475" y="635021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A4FB64D-29A4-422F-8DD0-55B324A7ABC9}"/>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0116A0C-21C3-4015-B933-99D9C96DEE2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25F9B93F-2F94-4CBE-B8BF-6016757E873A}"/>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9058D56A-8CE5-4603-A046-B03C9C180BDA}"/>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91F21D2-EF30-4A93-AB6F-945779C07BEB}"/>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40643</xdr:rowOff>
    </xdr:from>
    <xdr:to>
      <xdr:col>116</xdr:col>
      <xdr:colOff>114300</xdr:colOff>
      <xdr:row>38</xdr:row>
      <xdr:rowOff>142243</xdr:rowOff>
    </xdr:to>
    <xdr:sp macro="" textlink="">
      <xdr:nvSpPr>
        <xdr:cNvPr id="587" name="楕円 586">
          <a:extLst>
            <a:ext uri="{FF2B5EF4-FFF2-40B4-BE49-F238E27FC236}">
              <a16:creationId xmlns:a16="http://schemas.microsoft.com/office/drawing/2014/main" id="{6146B69B-3295-4DDC-B476-E854651A23B5}"/>
            </a:ext>
          </a:extLst>
        </xdr:cNvPr>
        <xdr:cNvSpPr/>
      </xdr:nvSpPr>
      <xdr:spPr>
        <a:xfrm>
          <a:off x="19897725" y="61937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63520</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17EC435B-047C-45B2-B745-7CA5424D1249}"/>
            </a:ext>
          </a:extLst>
        </xdr:cNvPr>
        <xdr:cNvSpPr txBox="1"/>
      </xdr:nvSpPr>
      <xdr:spPr>
        <a:xfrm>
          <a:off x="19992975" y="605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49741</xdr:rowOff>
    </xdr:from>
    <xdr:to>
      <xdr:col>112</xdr:col>
      <xdr:colOff>38100</xdr:colOff>
      <xdr:row>38</xdr:row>
      <xdr:rowOff>151341</xdr:rowOff>
    </xdr:to>
    <xdr:sp macro="" textlink="">
      <xdr:nvSpPr>
        <xdr:cNvPr id="589" name="楕円 588">
          <a:extLst>
            <a:ext uri="{FF2B5EF4-FFF2-40B4-BE49-F238E27FC236}">
              <a16:creationId xmlns:a16="http://schemas.microsoft.com/office/drawing/2014/main" id="{344C37A3-B2DC-4A18-BAB8-9CB1F5086CEB}"/>
            </a:ext>
          </a:extLst>
        </xdr:cNvPr>
        <xdr:cNvSpPr/>
      </xdr:nvSpPr>
      <xdr:spPr>
        <a:xfrm>
          <a:off x="19154775" y="619971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91443</xdr:rowOff>
    </xdr:from>
    <xdr:to>
      <xdr:col>116</xdr:col>
      <xdr:colOff>63500</xdr:colOff>
      <xdr:row>38</xdr:row>
      <xdr:rowOff>100541</xdr:rowOff>
    </xdr:to>
    <xdr:cxnSp macro="">
      <xdr:nvCxnSpPr>
        <xdr:cNvPr id="590" name="直線コネクタ 589">
          <a:extLst>
            <a:ext uri="{FF2B5EF4-FFF2-40B4-BE49-F238E27FC236}">
              <a16:creationId xmlns:a16="http://schemas.microsoft.com/office/drawing/2014/main" id="{195C700F-14CB-4F41-A70C-C8C1A9611F6C}"/>
            </a:ext>
          </a:extLst>
        </xdr:cNvPr>
        <xdr:cNvCxnSpPr/>
      </xdr:nvCxnSpPr>
      <xdr:spPr>
        <a:xfrm flipV="1">
          <a:off x="19202400" y="6241418"/>
          <a:ext cx="752475" cy="1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58190</xdr:rowOff>
    </xdr:from>
    <xdr:to>
      <xdr:col>107</xdr:col>
      <xdr:colOff>101600</xdr:colOff>
      <xdr:row>38</xdr:row>
      <xdr:rowOff>159790</xdr:rowOff>
    </xdr:to>
    <xdr:sp macro="" textlink="">
      <xdr:nvSpPr>
        <xdr:cNvPr id="591" name="楕円 590">
          <a:extLst>
            <a:ext uri="{FF2B5EF4-FFF2-40B4-BE49-F238E27FC236}">
              <a16:creationId xmlns:a16="http://schemas.microsoft.com/office/drawing/2014/main" id="{CEF0A2A1-BD06-4C0A-A9C3-0E430F1C206F}"/>
            </a:ext>
          </a:extLst>
        </xdr:cNvPr>
        <xdr:cNvSpPr/>
      </xdr:nvSpPr>
      <xdr:spPr>
        <a:xfrm>
          <a:off x="18345150" y="62113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100541</xdr:rowOff>
    </xdr:from>
    <xdr:to>
      <xdr:col>111</xdr:col>
      <xdr:colOff>177800</xdr:colOff>
      <xdr:row>38</xdr:row>
      <xdr:rowOff>108990</xdr:rowOff>
    </xdr:to>
    <xdr:cxnSp macro="">
      <xdr:nvCxnSpPr>
        <xdr:cNvPr id="592" name="直線コネクタ 591">
          <a:extLst>
            <a:ext uri="{FF2B5EF4-FFF2-40B4-BE49-F238E27FC236}">
              <a16:creationId xmlns:a16="http://schemas.microsoft.com/office/drawing/2014/main" id="{676B5962-C6B5-4086-BFFD-21E00D3C347F}"/>
            </a:ext>
          </a:extLst>
        </xdr:cNvPr>
        <xdr:cNvCxnSpPr/>
      </xdr:nvCxnSpPr>
      <xdr:spPr>
        <a:xfrm flipV="1">
          <a:off x="18392775" y="6256866"/>
          <a:ext cx="809625"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65194</xdr:rowOff>
    </xdr:from>
    <xdr:to>
      <xdr:col>102</xdr:col>
      <xdr:colOff>165100</xdr:colOff>
      <xdr:row>38</xdr:row>
      <xdr:rowOff>166794</xdr:rowOff>
    </xdr:to>
    <xdr:sp macro="" textlink="">
      <xdr:nvSpPr>
        <xdr:cNvPr id="593" name="楕円 592">
          <a:extLst>
            <a:ext uri="{FF2B5EF4-FFF2-40B4-BE49-F238E27FC236}">
              <a16:creationId xmlns:a16="http://schemas.microsoft.com/office/drawing/2014/main" id="{0418ECA3-3D3B-4C46-98FE-9E97EA35E495}"/>
            </a:ext>
          </a:extLst>
        </xdr:cNvPr>
        <xdr:cNvSpPr/>
      </xdr:nvSpPr>
      <xdr:spPr>
        <a:xfrm>
          <a:off x="17554575" y="62215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108990</xdr:rowOff>
    </xdr:from>
    <xdr:to>
      <xdr:col>107</xdr:col>
      <xdr:colOff>50800</xdr:colOff>
      <xdr:row>38</xdr:row>
      <xdr:rowOff>115994</xdr:rowOff>
    </xdr:to>
    <xdr:cxnSp macro="">
      <xdr:nvCxnSpPr>
        <xdr:cNvPr id="594" name="直線コネクタ 593">
          <a:extLst>
            <a:ext uri="{FF2B5EF4-FFF2-40B4-BE49-F238E27FC236}">
              <a16:creationId xmlns:a16="http://schemas.microsoft.com/office/drawing/2014/main" id="{7AD59609-3C65-4EF2-8C69-0431A7EEFFCA}"/>
            </a:ext>
          </a:extLst>
        </xdr:cNvPr>
        <xdr:cNvCxnSpPr/>
      </xdr:nvCxnSpPr>
      <xdr:spPr>
        <a:xfrm flipV="1">
          <a:off x="17602200" y="6258965"/>
          <a:ext cx="790575" cy="1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72217</xdr:rowOff>
    </xdr:from>
    <xdr:to>
      <xdr:col>98</xdr:col>
      <xdr:colOff>38100</xdr:colOff>
      <xdr:row>39</xdr:row>
      <xdr:rowOff>2367</xdr:rowOff>
    </xdr:to>
    <xdr:sp macro="" textlink="">
      <xdr:nvSpPr>
        <xdr:cNvPr id="595" name="楕円 594">
          <a:extLst>
            <a:ext uri="{FF2B5EF4-FFF2-40B4-BE49-F238E27FC236}">
              <a16:creationId xmlns:a16="http://schemas.microsoft.com/office/drawing/2014/main" id="{9BF73126-718B-41E7-A661-F5A6356168CB}"/>
            </a:ext>
          </a:extLst>
        </xdr:cNvPr>
        <xdr:cNvSpPr/>
      </xdr:nvSpPr>
      <xdr:spPr>
        <a:xfrm>
          <a:off x="16754475" y="62221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115994</xdr:rowOff>
    </xdr:from>
    <xdr:to>
      <xdr:col>102</xdr:col>
      <xdr:colOff>114300</xdr:colOff>
      <xdr:row>38</xdr:row>
      <xdr:rowOff>123017</xdr:rowOff>
    </xdr:to>
    <xdr:cxnSp macro="">
      <xdr:nvCxnSpPr>
        <xdr:cNvPr id="596" name="直線コネクタ 595">
          <a:extLst>
            <a:ext uri="{FF2B5EF4-FFF2-40B4-BE49-F238E27FC236}">
              <a16:creationId xmlns:a16="http://schemas.microsoft.com/office/drawing/2014/main" id="{AEC83768-B08C-45DE-81A9-C9F7DD4D8680}"/>
            </a:ext>
          </a:extLst>
        </xdr:cNvPr>
        <xdr:cNvCxnSpPr/>
      </xdr:nvCxnSpPr>
      <xdr:spPr>
        <a:xfrm flipV="1">
          <a:off x="16802100" y="6269144"/>
          <a:ext cx="8001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39516</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88F37C41-4349-484C-860A-A503F9D83E69}"/>
            </a:ext>
          </a:extLst>
        </xdr:cNvPr>
        <xdr:cNvSpPr txBox="1"/>
      </xdr:nvSpPr>
      <xdr:spPr>
        <a:xfrm>
          <a:off x="18915595" y="635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94554</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DE5C45C9-D0BD-43A2-861E-0709B1AE7BD1}"/>
            </a:ext>
          </a:extLst>
        </xdr:cNvPr>
        <xdr:cNvSpPr txBox="1"/>
      </xdr:nvSpPr>
      <xdr:spPr>
        <a:xfrm>
          <a:off x="18163686" y="640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110249</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8BE61CF-073C-4675-A56A-4A20DCDA7FA3}"/>
            </a:ext>
          </a:extLst>
        </xdr:cNvPr>
        <xdr:cNvSpPr txBox="1"/>
      </xdr:nvSpPr>
      <xdr:spPr>
        <a:xfrm>
          <a:off x="17354061" y="64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127865</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17C16BA7-DB7B-4689-A9F6-92DE74C89776}"/>
            </a:ext>
          </a:extLst>
        </xdr:cNvPr>
        <xdr:cNvSpPr txBox="1"/>
      </xdr:nvSpPr>
      <xdr:spPr>
        <a:xfrm>
          <a:off x="16563486" y="643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167868</xdr:rowOff>
    </xdr:from>
    <xdr:ext cx="599010" cy="259045"/>
    <xdr:sp macro="" textlink="">
      <xdr:nvSpPr>
        <xdr:cNvPr id="601" name="n_1mainValue【一般廃棄物処理施設】&#10;一人当たり有形固定資産（償却資産）額">
          <a:extLst>
            <a:ext uri="{FF2B5EF4-FFF2-40B4-BE49-F238E27FC236}">
              <a16:creationId xmlns:a16="http://schemas.microsoft.com/office/drawing/2014/main" id="{3BB57DEA-5038-4730-BF7A-E396318C4DEF}"/>
            </a:ext>
          </a:extLst>
        </xdr:cNvPr>
        <xdr:cNvSpPr txBox="1"/>
      </xdr:nvSpPr>
      <xdr:spPr>
        <a:xfrm>
          <a:off x="18915595" y="599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4867</xdr:rowOff>
    </xdr:from>
    <xdr:ext cx="599010" cy="259045"/>
    <xdr:sp macro="" textlink="">
      <xdr:nvSpPr>
        <xdr:cNvPr id="602" name="n_2mainValue【一般廃棄物処理施設】&#10;一人当たり有形固定資産（償却資産）額">
          <a:extLst>
            <a:ext uri="{FF2B5EF4-FFF2-40B4-BE49-F238E27FC236}">
              <a16:creationId xmlns:a16="http://schemas.microsoft.com/office/drawing/2014/main" id="{8285C609-9D8A-42AD-9F0F-F1FC6B0F21F5}"/>
            </a:ext>
          </a:extLst>
        </xdr:cNvPr>
        <xdr:cNvSpPr txBox="1"/>
      </xdr:nvSpPr>
      <xdr:spPr>
        <a:xfrm>
          <a:off x="18134545" y="599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11872</xdr:rowOff>
    </xdr:from>
    <xdr:ext cx="599010" cy="259045"/>
    <xdr:sp macro="" textlink="">
      <xdr:nvSpPr>
        <xdr:cNvPr id="603" name="n_3mainValue【一般廃棄物処理施設】&#10;一人当たり有形固定資産（償却資産）額">
          <a:extLst>
            <a:ext uri="{FF2B5EF4-FFF2-40B4-BE49-F238E27FC236}">
              <a16:creationId xmlns:a16="http://schemas.microsoft.com/office/drawing/2014/main" id="{D698903E-4511-421B-A0EB-8E94AB3DEA02}"/>
            </a:ext>
          </a:extLst>
        </xdr:cNvPr>
        <xdr:cNvSpPr txBox="1"/>
      </xdr:nvSpPr>
      <xdr:spPr>
        <a:xfrm>
          <a:off x="17324920" y="599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18894</xdr:rowOff>
    </xdr:from>
    <xdr:ext cx="599010" cy="259045"/>
    <xdr:sp macro="" textlink="">
      <xdr:nvSpPr>
        <xdr:cNvPr id="604" name="n_4mainValue【一般廃棄物処理施設】&#10;一人当たり有形固定資産（償却資産）額">
          <a:extLst>
            <a:ext uri="{FF2B5EF4-FFF2-40B4-BE49-F238E27FC236}">
              <a16:creationId xmlns:a16="http://schemas.microsoft.com/office/drawing/2014/main" id="{84977D04-83B8-4DAD-BEF5-CC68994B601E}"/>
            </a:ext>
          </a:extLst>
        </xdr:cNvPr>
        <xdr:cNvSpPr txBox="1"/>
      </xdr:nvSpPr>
      <xdr:spPr>
        <a:xfrm>
          <a:off x="16524820" y="601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AC54952A-CCA9-42F2-B5F5-E6DCACC159C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EDB9E4B7-9EA0-4315-98D7-74FE1A049E0D}"/>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6A67456C-7AD8-4871-BD51-76549463049A}"/>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C5932C2A-AAA1-45D8-89F1-176CA4DD9CCA}"/>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69F2E7CD-1BFE-48BE-A2A5-4BF82141C0FA}"/>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45F0565E-5BAE-444D-8FFB-35E4B4E17A1B}"/>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38194ADE-5B71-4E22-A6EC-990684951074}"/>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19AE398A-A106-4446-AFE1-CBE39804392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E2A7928E-877B-4496-A6E2-DE8E1CA6952F}"/>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4DAED728-D3C6-4954-9B5A-B35FAECFB4CA}"/>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5A1A562A-D350-41C0-9264-C191F0D2A86B}"/>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8ABDFF-7368-4C62-A877-FBC8B6B57420}"/>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F187F200-7AA2-4CE8-891D-E9139F5214DB}"/>
            </a:ext>
          </a:extLst>
        </xdr:cNvPr>
        <xdr:cNvSpPr txBox="1"/>
      </xdr:nvSpPr>
      <xdr:spPr>
        <a:xfrm>
          <a:off x="107945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E4725F8-703C-46DC-AA08-B21004D32C54}"/>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1757AEB0-AE37-4826-9572-8EC6F87CDDD3}"/>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BE07C994-00C7-4D3C-83C0-A5F9B90B0FD8}"/>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CD3D3194-4F1E-4610-9049-4B4E99C509E4}"/>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E525689C-8A86-4328-829C-F069D2091695}"/>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B0F93268-7933-40E2-9D9E-3501C8008836}"/>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DA38AEB9-09F4-4AAE-AF73-6B4D32CA99C8}"/>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AAD088C3-54CA-409A-A171-8A9393F77789}"/>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406D1404-93F2-4A01-8C70-6DA7F8EF063F}"/>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3C9950CC-46D4-4395-BDB2-C32E8A11C5F7}"/>
            </a:ext>
          </a:extLst>
        </xdr:cNvPr>
        <xdr:cNvSpPr txBox="1"/>
      </xdr:nvSpPr>
      <xdr:spPr>
        <a:xfrm>
          <a:off x="109037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E89BD979-7DB9-4C21-8B78-1C262E069E2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29" name="直線コネクタ 628">
          <a:extLst>
            <a:ext uri="{FF2B5EF4-FFF2-40B4-BE49-F238E27FC236}">
              <a16:creationId xmlns:a16="http://schemas.microsoft.com/office/drawing/2014/main" id="{002C001D-7F12-41C2-900B-805353C7A9ED}"/>
            </a:ext>
          </a:extLst>
        </xdr:cNvPr>
        <xdr:cNvCxnSpPr/>
      </xdr:nvCxnSpPr>
      <xdr:spPr>
        <a:xfrm flipV="1">
          <a:off x="14696439" y="9116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BE4C6C09-C69C-43B1-8B22-9D6B74A832F5}"/>
            </a:ext>
          </a:extLst>
        </xdr:cNvPr>
        <xdr:cNvSpPr txBox="1"/>
      </xdr:nvSpPr>
      <xdr:spPr>
        <a:xfrm>
          <a:off x="14735175"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1" name="直線コネクタ 630">
          <a:extLst>
            <a:ext uri="{FF2B5EF4-FFF2-40B4-BE49-F238E27FC236}">
              <a16:creationId xmlns:a16="http://schemas.microsoft.com/office/drawing/2014/main" id="{A678B69A-FE04-4217-8C30-FF2126D7E501}"/>
            </a:ext>
          </a:extLst>
        </xdr:cNvPr>
        <xdr:cNvCxnSpPr/>
      </xdr:nvCxnSpPr>
      <xdr:spPr>
        <a:xfrm>
          <a:off x="14611350" y="10411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DE346E0D-9A36-4E65-9174-E03657CFD5BD}"/>
            </a:ext>
          </a:extLst>
        </xdr:cNvPr>
        <xdr:cNvSpPr txBox="1"/>
      </xdr:nvSpPr>
      <xdr:spPr>
        <a:xfrm>
          <a:off x="14735175" y="890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3" name="直線コネクタ 632">
          <a:extLst>
            <a:ext uri="{FF2B5EF4-FFF2-40B4-BE49-F238E27FC236}">
              <a16:creationId xmlns:a16="http://schemas.microsoft.com/office/drawing/2014/main" id="{9F5CCCBC-1A47-4258-A476-E670170B292A}"/>
            </a:ext>
          </a:extLst>
        </xdr:cNvPr>
        <xdr:cNvCxnSpPr/>
      </xdr:nvCxnSpPr>
      <xdr:spPr>
        <a:xfrm>
          <a:off x="14611350" y="91160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15892</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49F82D10-EA34-4D77-8CC2-FDA5994F037B}"/>
            </a:ext>
          </a:extLst>
        </xdr:cNvPr>
        <xdr:cNvSpPr txBox="1"/>
      </xdr:nvSpPr>
      <xdr:spPr>
        <a:xfrm>
          <a:off x="14735175" y="9407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35" name="フローチャート: 判断 634">
          <a:extLst>
            <a:ext uri="{FF2B5EF4-FFF2-40B4-BE49-F238E27FC236}">
              <a16:creationId xmlns:a16="http://schemas.microsoft.com/office/drawing/2014/main" id="{74D17E7F-FF74-46B8-90EB-5BDC7DAA1881}"/>
            </a:ext>
          </a:extLst>
        </xdr:cNvPr>
        <xdr:cNvSpPr/>
      </xdr:nvSpPr>
      <xdr:spPr>
        <a:xfrm>
          <a:off x="14649450" y="95529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6" name="フローチャート: 判断 635">
          <a:extLst>
            <a:ext uri="{FF2B5EF4-FFF2-40B4-BE49-F238E27FC236}">
              <a16:creationId xmlns:a16="http://schemas.microsoft.com/office/drawing/2014/main" id="{72CB9F62-9FD8-4BF0-B056-35F54C93DF8C}"/>
            </a:ext>
          </a:extLst>
        </xdr:cNvPr>
        <xdr:cNvSpPr/>
      </xdr:nvSpPr>
      <xdr:spPr>
        <a:xfrm>
          <a:off x="13887450" y="95129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637" name="フローチャート: 判断 636">
          <a:extLst>
            <a:ext uri="{FF2B5EF4-FFF2-40B4-BE49-F238E27FC236}">
              <a16:creationId xmlns:a16="http://schemas.microsoft.com/office/drawing/2014/main" id="{FBC5630B-129E-4C9C-B064-C28F107AC97B}"/>
            </a:ext>
          </a:extLst>
        </xdr:cNvPr>
        <xdr:cNvSpPr/>
      </xdr:nvSpPr>
      <xdr:spPr>
        <a:xfrm>
          <a:off x="13096875" y="94284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38" name="フローチャート: 判断 637">
          <a:extLst>
            <a:ext uri="{FF2B5EF4-FFF2-40B4-BE49-F238E27FC236}">
              <a16:creationId xmlns:a16="http://schemas.microsoft.com/office/drawing/2014/main" id="{48D489DD-5F7C-4562-99A7-E2FFC7E5BA50}"/>
            </a:ext>
          </a:extLst>
        </xdr:cNvPr>
        <xdr:cNvSpPr/>
      </xdr:nvSpPr>
      <xdr:spPr>
        <a:xfrm>
          <a:off x="12296775" y="94576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9" name="フローチャート: 判断 638">
          <a:extLst>
            <a:ext uri="{FF2B5EF4-FFF2-40B4-BE49-F238E27FC236}">
              <a16:creationId xmlns:a16="http://schemas.microsoft.com/office/drawing/2014/main" id="{4C4E882A-8A5A-4D0D-A39F-6D5D3FD99B35}"/>
            </a:ext>
          </a:extLst>
        </xdr:cNvPr>
        <xdr:cNvSpPr/>
      </xdr:nvSpPr>
      <xdr:spPr>
        <a:xfrm>
          <a:off x="11487150" y="94405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502A230F-1FE1-436F-BFA2-F1B572D5AC7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984F83F9-C58A-41AB-85DC-7699B0EBAF0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8F82C5D-6B95-4B54-904F-16876EBC4200}"/>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041D1FD-24EF-46BE-A3DE-174B80E6ABC8}"/>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41D2B2A-6124-42BA-AC09-48B21ACA0CDE}"/>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645" name="楕円 644">
          <a:extLst>
            <a:ext uri="{FF2B5EF4-FFF2-40B4-BE49-F238E27FC236}">
              <a16:creationId xmlns:a16="http://schemas.microsoft.com/office/drawing/2014/main" id="{A4064A58-B13E-48D4-924F-552416D22C4F}"/>
            </a:ext>
          </a:extLst>
        </xdr:cNvPr>
        <xdr:cNvSpPr/>
      </xdr:nvSpPr>
      <xdr:spPr>
        <a:xfrm>
          <a:off x="14649450" y="96183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40022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A6325369-7557-4E6A-B7E5-B6426441AAC8}"/>
            </a:ext>
          </a:extLst>
        </xdr:cNvPr>
        <xdr:cNvSpPr txBox="1"/>
      </xdr:nvSpPr>
      <xdr:spPr>
        <a:xfrm>
          <a:off x="14735175" y="959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21590</xdr:rowOff>
    </xdr:from>
    <xdr:to>
      <xdr:col>81</xdr:col>
      <xdr:colOff>101600</xdr:colOff>
      <xdr:row>59</xdr:row>
      <xdr:rowOff>123190</xdr:rowOff>
    </xdr:to>
    <xdr:sp macro="" textlink="">
      <xdr:nvSpPr>
        <xdr:cNvPr id="647" name="楕円 646">
          <a:extLst>
            <a:ext uri="{FF2B5EF4-FFF2-40B4-BE49-F238E27FC236}">
              <a16:creationId xmlns:a16="http://schemas.microsoft.com/office/drawing/2014/main" id="{0EDE663C-5DCC-43DF-8010-5B5164A60C1F}"/>
            </a:ext>
          </a:extLst>
        </xdr:cNvPr>
        <xdr:cNvSpPr/>
      </xdr:nvSpPr>
      <xdr:spPr>
        <a:xfrm>
          <a:off x="13887450" y="95751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72390</xdr:rowOff>
    </xdr:from>
    <xdr:to>
      <xdr:col>85</xdr:col>
      <xdr:colOff>127000</xdr:colOff>
      <xdr:row>59</xdr:row>
      <xdr:rowOff>112395</xdr:rowOff>
    </xdr:to>
    <xdr:cxnSp macro="">
      <xdr:nvCxnSpPr>
        <xdr:cNvPr id="648" name="直線コネクタ 647">
          <a:extLst>
            <a:ext uri="{FF2B5EF4-FFF2-40B4-BE49-F238E27FC236}">
              <a16:creationId xmlns:a16="http://schemas.microsoft.com/office/drawing/2014/main" id="{26BC5271-C748-4F13-8889-F8A0F2C69540}"/>
            </a:ext>
          </a:extLst>
        </xdr:cNvPr>
        <xdr:cNvCxnSpPr/>
      </xdr:nvCxnSpPr>
      <xdr:spPr>
        <a:xfrm>
          <a:off x="13935075" y="962279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162560</xdr:rowOff>
    </xdr:from>
    <xdr:to>
      <xdr:col>76</xdr:col>
      <xdr:colOff>165100</xdr:colOff>
      <xdr:row>59</xdr:row>
      <xdr:rowOff>92710</xdr:rowOff>
    </xdr:to>
    <xdr:sp macro="" textlink="">
      <xdr:nvSpPr>
        <xdr:cNvPr id="649" name="楕円 648">
          <a:extLst>
            <a:ext uri="{FF2B5EF4-FFF2-40B4-BE49-F238E27FC236}">
              <a16:creationId xmlns:a16="http://schemas.microsoft.com/office/drawing/2014/main" id="{FD4F15D5-F6A9-420F-8C4F-61D936D76497}"/>
            </a:ext>
          </a:extLst>
        </xdr:cNvPr>
        <xdr:cNvSpPr/>
      </xdr:nvSpPr>
      <xdr:spPr>
        <a:xfrm>
          <a:off x="13096875" y="95510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41910</xdr:rowOff>
    </xdr:from>
    <xdr:to>
      <xdr:col>81</xdr:col>
      <xdr:colOff>50800</xdr:colOff>
      <xdr:row>59</xdr:row>
      <xdr:rowOff>72390</xdr:rowOff>
    </xdr:to>
    <xdr:cxnSp macro="">
      <xdr:nvCxnSpPr>
        <xdr:cNvPr id="650" name="直線コネクタ 649">
          <a:extLst>
            <a:ext uri="{FF2B5EF4-FFF2-40B4-BE49-F238E27FC236}">
              <a16:creationId xmlns:a16="http://schemas.microsoft.com/office/drawing/2014/main" id="{7E1142D5-3DFA-403C-BE74-4DCF239122A9}"/>
            </a:ext>
          </a:extLst>
        </xdr:cNvPr>
        <xdr:cNvCxnSpPr/>
      </xdr:nvCxnSpPr>
      <xdr:spPr>
        <a:xfrm>
          <a:off x="13144500" y="9598660"/>
          <a:ext cx="790575"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124460</xdr:rowOff>
    </xdr:from>
    <xdr:to>
      <xdr:col>72</xdr:col>
      <xdr:colOff>38100</xdr:colOff>
      <xdr:row>59</xdr:row>
      <xdr:rowOff>54610</xdr:rowOff>
    </xdr:to>
    <xdr:sp macro="" textlink="">
      <xdr:nvSpPr>
        <xdr:cNvPr id="651" name="楕円 650">
          <a:extLst>
            <a:ext uri="{FF2B5EF4-FFF2-40B4-BE49-F238E27FC236}">
              <a16:creationId xmlns:a16="http://schemas.microsoft.com/office/drawing/2014/main" id="{0F6C919D-73D3-480B-96EA-720D4C3146DD}"/>
            </a:ext>
          </a:extLst>
        </xdr:cNvPr>
        <xdr:cNvSpPr/>
      </xdr:nvSpPr>
      <xdr:spPr>
        <a:xfrm>
          <a:off x="12296775" y="95129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3810</xdr:rowOff>
    </xdr:from>
    <xdr:to>
      <xdr:col>76</xdr:col>
      <xdr:colOff>114300</xdr:colOff>
      <xdr:row>59</xdr:row>
      <xdr:rowOff>41910</xdr:rowOff>
    </xdr:to>
    <xdr:cxnSp macro="">
      <xdr:nvCxnSpPr>
        <xdr:cNvPr id="652" name="直線コネクタ 651">
          <a:extLst>
            <a:ext uri="{FF2B5EF4-FFF2-40B4-BE49-F238E27FC236}">
              <a16:creationId xmlns:a16="http://schemas.microsoft.com/office/drawing/2014/main" id="{FC45BD93-9D64-4E0A-ADEC-5D0ABDC3E4FE}"/>
            </a:ext>
          </a:extLst>
        </xdr:cNvPr>
        <xdr:cNvCxnSpPr/>
      </xdr:nvCxnSpPr>
      <xdr:spPr>
        <a:xfrm>
          <a:off x="12344400" y="956056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86360</xdr:rowOff>
    </xdr:from>
    <xdr:to>
      <xdr:col>67</xdr:col>
      <xdr:colOff>101600</xdr:colOff>
      <xdr:row>59</xdr:row>
      <xdr:rowOff>16510</xdr:rowOff>
    </xdr:to>
    <xdr:sp macro="" textlink="">
      <xdr:nvSpPr>
        <xdr:cNvPr id="653" name="楕円 652">
          <a:extLst>
            <a:ext uri="{FF2B5EF4-FFF2-40B4-BE49-F238E27FC236}">
              <a16:creationId xmlns:a16="http://schemas.microsoft.com/office/drawing/2014/main" id="{F98F35B5-DF19-4B1D-8767-03534D44CD59}"/>
            </a:ext>
          </a:extLst>
        </xdr:cNvPr>
        <xdr:cNvSpPr/>
      </xdr:nvSpPr>
      <xdr:spPr>
        <a:xfrm>
          <a:off x="11487150" y="9474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59</xdr:row>
      <xdr:rowOff>3810</xdr:rowOff>
    </xdr:to>
    <xdr:cxnSp macro="">
      <xdr:nvCxnSpPr>
        <xdr:cNvPr id="654" name="直線コネクタ 653">
          <a:extLst>
            <a:ext uri="{FF2B5EF4-FFF2-40B4-BE49-F238E27FC236}">
              <a16:creationId xmlns:a16="http://schemas.microsoft.com/office/drawing/2014/main" id="{F334A6A8-6B36-4173-8F11-694AC62217EA}"/>
            </a:ext>
          </a:extLst>
        </xdr:cNvPr>
        <xdr:cNvCxnSpPr/>
      </xdr:nvCxnSpPr>
      <xdr:spPr>
        <a:xfrm>
          <a:off x="11534775" y="953198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83C94234-B2D8-4E5C-8C12-98D4280089BF}"/>
            </a:ext>
          </a:extLst>
        </xdr:cNvPr>
        <xdr:cNvSpPr txBox="1"/>
      </xdr:nvSpPr>
      <xdr:spPr>
        <a:xfrm>
          <a:off x="13745219" y="929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62A3538B-0B52-4C2F-A9C1-7B5EAE12DCF3}"/>
            </a:ext>
          </a:extLst>
        </xdr:cNvPr>
        <xdr:cNvSpPr txBox="1"/>
      </xdr:nvSpPr>
      <xdr:spPr>
        <a:xfrm>
          <a:off x="12964169"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2B750D10-C03C-4A90-945F-5126B00BA7B0}"/>
            </a:ext>
          </a:extLst>
        </xdr:cNvPr>
        <xdr:cNvSpPr txBox="1"/>
      </xdr:nvSpPr>
      <xdr:spPr>
        <a:xfrm>
          <a:off x="12164069" y="924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9A1D5AFB-C3CB-4B06-A7E8-A0C7ED0B98EB}"/>
            </a:ext>
          </a:extLst>
        </xdr:cNvPr>
        <xdr:cNvSpPr txBox="1"/>
      </xdr:nvSpPr>
      <xdr:spPr>
        <a:xfrm>
          <a:off x="11354444" y="922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114317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4A1F5E64-A897-4370-B410-767A8A4DE0A2}"/>
            </a:ext>
          </a:extLst>
        </xdr:cNvPr>
        <xdr:cNvSpPr txBox="1"/>
      </xdr:nvSpPr>
      <xdr:spPr>
        <a:xfrm>
          <a:off x="13745219" y="966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83837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3218BC53-1F26-4E48-A6F8-8C74F3ED4A6B}"/>
            </a:ext>
          </a:extLst>
        </xdr:cNvPr>
        <xdr:cNvSpPr txBox="1"/>
      </xdr:nvSpPr>
      <xdr:spPr>
        <a:xfrm>
          <a:off x="12964169" y="964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45737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9B741C94-F911-4AC4-A552-641DE0682D60}"/>
            </a:ext>
          </a:extLst>
        </xdr:cNvPr>
        <xdr:cNvSpPr txBox="1"/>
      </xdr:nvSpPr>
      <xdr:spPr>
        <a:xfrm>
          <a:off x="12164069" y="960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F295AD9A-1F46-4315-AF87-8C444B340E1C}"/>
            </a:ext>
          </a:extLst>
        </xdr:cNvPr>
        <xdr:cNvSpPr txBox="1"/>
      </xdr:nvSpPr>
      <xdr:spPr>
        <a:xfrm>
          <a:off x="11354444"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9289DB48-53A8-47B6-9574-CB18051ED86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C5E88CCD-C72A-4235-A47C-CB1EA6E4DDB0}"/>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AB80303E-54D9-4BE5-9F97-14C3AEDD8A7C}"/>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EE4E2450-EB4C-4411-9F8B-95220408328E}"/>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3873337D-BB44-42BB-9FFD-B52EA5B03B1B}"/>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EDC80D2F-BAF1-42E9-9D2C-7139863279E0}"/>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F3BE58CE-896F-4086-B05E-C47C5E769094}"/>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B52D3229-FF56-4606-959C-4CEA0D67C60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A1F216F5-6D1C-4316-A038-AC0376C8EA37}"/>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5F5DF91D-51EA-4901-B5B1-54E4A26DADE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6A0008CF-E4E5-4435-9E6A-164D8944E428}"/>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B883FBCF-DBC4-4DEE-82BE-F793D90D8E17}"/>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D83590AC-CA4C-4675-BBA7-D23999109C1C}"/>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8A89C0EE-74A8-47F8-943A-63C658A8ED46}"/>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5B9C2317-6EFE-48A7-BF33-E3301F6C5D08}"/>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E24FDC90-8515-4E6A-9A87-89A4CC465A5F}"/>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CAD2566F-490F-497C-A202-6B1861A10D16}"/>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D7366E92-C491-4412-9140-709496FD2401}"/>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D21A7786-7E61-4B1A-AEAE-ECC1E8D47BE4}"/>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6F928195-907C-4046-98CC-8B31FE46A8BF}"/>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9A3301CB-345E-443E-B2F4-93CDE88AAB6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1AA3F0B-5276-4523-9092-B94569D06B32}"/>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E6197FF2-7D74-4B06-9482-2BC59A0DBFB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86" name="直線コネクタ 685">
          <a:extLst>
            <a:ext uri="{FF2B5EF4-FFF2-40B4-BE49-F238E27FC236}">
              <a16:creationId xmlns:a16="http://schemas.microsoft.com/office/drawing/2014/main" id="{AEB20715-CAB6-4DA8-BBF6-BA555043A9DB}"/>
            </a:ext>
          </a:extLst>
        </xdr:cNvPr>
        <xdr:cNvCxnSpPr/>
      </xdr:nvCxnSpPr>
      <xdr:spPr>
        <a:xfrm flipV="1">
          <a:off x="19954239" y="9093835"/>
          <a:ext cx="0" cy="125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389C6A28-57C5-4416-8805-2884FCF562FC}"/>
            </a:ext>
          </a:extLst>
        </xdr:cNvPr>
        <xdr:cNvSpPr txBox="1"/>
      </xdr:nvSpPr>
      <xdr:spPr>
        <a:xfrm>
          <a:off x="19992975" y="1035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8" name="直線コネクタ 687">
          <a:extLst>
            <a:ext uri="{FF2B5EF4-FFF2-40B4-BE49-F238E27FC236}">
              <a16:creationId xmlns:a16="http://schemas.microsoft.com/office/drawing/2014/main" id="{FC56AD4B-089A-4140-BF73-5248776F867A}"/>
            </a:ext>
          </a:extLst>
        </xdr:cNvPr>
        <xdr:cNvCxnSpPr/>
      </xdr:nvCxnSpPr>
      <xdr:spPr>
        <a:xfrm>
          <a:off x="19878675" y="103466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48C38733-B263-49EA-8DA2-22EFD5303A57}"/>
            </a:ext>
          </a:extLst>
        </xdr:cNvPr>
        <xdr:cNvSpPr txBox="1"/>
      </xdr:nvSpPr>
      <xdr:spPr>
        <a:xfrm>
          <a:off x="19992975" y="888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0" name="直線コネクタ 689">
          <a:extLst>
            <a:ext uri="{FF2B5EF4-FFF2-40B4-BE49-F238E27FC236}">
              <a16:creationId xmlns:a16="http://schemas.microsoft.com/office/drawing/2014/main" id="{FB273081-15D7-46D8-ABF8-E86CB54D440C}"/>
            </a:ext>
          </a:extLst>
        </xdr:cNvPr>
        <xdr:cNvCxnSpPr/>
      </xdr:nvCxnSpPr>
      <xdr:spPr>
        <a:xfrm>
          <a:off x="19878675" y="90938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97807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AD87E606-713A-4575-9DC1-087039329C21}"/>
            </a:ext>
          </a:extLst>
        </xdr:cNvPr>
        <xdr:cNvSpPr txBox="1"/>
      </xdr:nvSpPr>
      <xdr:spPr>
        <a:xfrm>
          <a:off x="19992975" y="9813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2" name="フローチャート: 判断 691">
          <a:extLst>
            <a:ext uri="{FF2B5EF4-FFF2-40B4-BE49-F238E27FC236}">
              <a16:creationId xmlns:a16="http://schemas.microsoft.com/office/drawing/2014/main" id="{00214D3E-16B8-4E14-B397-E128EE9A7165}"/>
            </a:ext>
          </a:extLst>
        </xdr:cNvPr>
        <xdr:cNvSpPr/>
      </xdr:nvSpPr>
      <xdr:spPr>
        <a:xfrm>
          <a:off x="19897725" y="99523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3" name="フローチャート: 判断 692">
          <a:extLst>
            <a:ext uri="{FF2B5EF4-FFF2-40B4-BE49-F238E27FC236}">
              <a16:creationId xmlns:a16="http://schemas.microsoft.com/office/drawing/2014/main" id="{78D81300-7491-4517-BAF8-7DFD332545D6}"/>
            </a:ext>
          </a:extLst>
        </xdr:cNvPr>
        <xdr:cNvSpPr/>
      </xdr:nvSpPr>
      <xdr:spPr>
        <a:xfrm>
          <a:off x="19154775" y="9952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4" name="フローチャート: 判断 693">
          <a:extLst>
            <a:ext uri="{FF2B5EF4-FFF2-40B4-BE49-F238E27FC236}">
              <a16:creationId xmlns:a16="http://schemas.microsoft.com/office/drawing/2014/main" id="{EA1B02B3-73D0-4AFF-949E-A1064D63C51B}"/>
            </a:ext>
          </a:extLst>
        </xdr:cNvPr>
        <xdr:cNvSpPr/>
      </xdr:nvSpPr>
      <xdr:spPr>
        <a:xfrm>
          <a:off x="18345150" y="100133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5" name="フローチャート: 判断 694">
          <a:extLst>
            <a:ext uri="{FF2B5EF4-FFF2-40B4-BE49-F238E27FC236}">
              <a16:creationId xmlns:a16="http://schemas.microsoft.com/office/drawing/2014/main" id="{D250DAD2-6CCD-4FB4-A017-390697A9B955}"/>
            </a:ext>
          </a:extLst>
        </xdr:cNvPr>
        <xdr:cNvSpPr/>
      </xdr:nvSpPr>
      <xdr:spPr>
        <a:xfrm>
          <a:off x="17554575" y="100177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96" name="フローチャート: 判断 695">
          <a:extLst>
            <a:ext uri="{FF2B5EF4-FFF2-40B4-BE49-F238E27FC236}">
              <a16:creationId xmlns:a16="http://schemas.microsoft.com/office/drawing/2014/main" id="{F5ED8A0C-B468-4957-A749-74A99842045F}"/>
            </a:ext>
          </a:extLst>
        </xdr:cNvPr>
        <xdr:cNvSpPr/>
      </xdr:nvSpPr>
      <xdr:spPr>
        <a:xfrm>
          <a:off x="16754475" y="100133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E80B3D5-C951-4554-BD71-A83ECBE71554}"/>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3D4E26E-E7E4-48B1-96F4-9135C579B20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F0A3C1CF-AE5E-4D59-B0EB-657D1A8E7DBB}"/>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3E4657FA-F0C7-4CA2-83BC-E48ACC1ED7C3}"/>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39E05B6-FBE1-4BB9-91EB-493F9124A6C7}"/>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116840</xdr:rowOff>
    </xdr:from>
    <xdr:to>
      <xdr:col>116</xdr:col>
      <xdr:colOff>114300</xdr:colOff>
      <xdr:row>63</xdr:row>
      <xdr:rowOff>46990</xdr:rowOff>
    </xdr:to>
    <xdr:sp macro="" textlink="">
      <xdr:nvSpPr>
        <xdr:cNvPr id="702" name="楕円 701">
          <a:extLst>
            <a:ext uri="{FF2B5EF4-FFF2-40B4-BE49-F238E27FC236}">
              <a16:creationId xmlns:a16="http://schemas.microsoft.com/office/drawing/2014/main" id="{2AEE7E67-C824-44BD-B034-EB2E3680743A}"/>
            </a:ext>
          </a:extLst>
        </xdr:cNvPr>
        <xdr:cNvSpPr/>
      </xdr:nvSpPr>
      <xdr:spPr>
        <a:xfrm>
          <a:off x="19897725" y="101561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95267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6321FAEE-EA10-4B04-98A7-DACAA79571D1}"/>
            </a:ext>
          </a:extLst>
        </xdr:cNvPr>
        <xdr:cNvSpPr txBox="1"/>
      </xdr:nvSpPr>
      <xdr:spPr>
        <a:xfrm>
          <a:off x="19992975" y="1013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124460</xdr:rowOff>
    </xdr:from>
    <xdr:to>
      <xdr:col>112</xdr:col>
      <xdr:colOff>38100</xdr:colOff>
      <xdr:row>63</xdr:row>
      <xdr:rowOff>54610</xdr:rowOff>
    </xdr:to>
    <xdr:sp macro="" textlink="">
      <xdr:nvSpPr>
        <xdr:cNvPr id="704" name="楕円 703">
          <a:extLst>
            <a:ext uri="{FF2B5EF4-FFF2-40B4-BE49-F238E27FC236}">
              <a16:creationId xmlns:a16="http://schemas.microsoft.com/office/drawing/2014/main" id="{89FDD38F-646F-4AAB-AAA3-AFC3E7BF206A}"/>
            </a:ext>
          </a:extLst>
        </xdr:cNvPr>
        <xdr:cNvSpPr/>
      </xdr:nvSpPr>
      <xdr:spPr>
        <a:xfrm>
          <a:off x="19154775" y="101606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167640</xdr:rowOff>
    </xdr:from>
    <xdr:to>
      <xdr:col>116</xdr:col>
      <xdr:colOff>63500</xdr:colOff>
      <xdr:row>63</xdr:row>
      <xdr:rowOff>3810</xdr:rowOff>
    </xdr:to>
    <xdr:cxnSp macro="">
      <xdr:nvCxnSpPr>
        <xdr:cNvPr id="705" name="直線コネクタ 704">
          <a:extLst>
            <a:ext uri="{FF2B5EF4-FFF2-40B4-BE49-F238E27FC236}">
              <a16:creationId xmlns:a16="http://schemas.microsoft.com/office/drawing/2014/main" id="{F4B464CD-D9A1-476F-99DA-4207DE7B338F}"/>
            </a:ext>
          </a:extLst>
        </xdr:cNvPr>
        <xdr:cNvCxnSpPr/>
      </xdr:nvCxnSpPr>
      <xdr:spPr>
        <a:xfrm flipV="1">
          <a:off x="19202400" y="10203815"/>
          <a:ext cx="752475"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124460</xdr:rowOff>
    </xdr:from>
    <xdr:to>
      <xdr:col>107</xdr:col>
      <xdr:colOff>101600</xdr:colOff>
      <xdr:row>63</xdr:row>
      <xdr:rowOff>54610</xdr:rowOff>
    </xdr:to>
    <xdr:sp macro="" textlink="">
      <xdr:nvSpPr>
        <xdr:cNvPr id="706" name="楕円 705">
          <a:extLst>
            <a:ext uri="{FF2B5EF4-FFF2-40B4-BE49-F238E27FC236}">
              <a16:creationId xmlns:a16="http://schemas.microsoft.com/office/drawing/2014/main" id="{320D27F9-5BAB-484D-9BE1-0153E5B990B7}"/>
            </a:ext>
          </a:extLst>
        </xdr:cNvPr>
        <xdr:cNvSpPr/>
      </xdr:nvSpPr>
      <xdr:spPr>
        <a:xfrm>
          <a:off x="18345150" y="101606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xdr:rowOff>
    </xdr:from>
    <xdr:to>
      <xdr:col>111</xdr:col>
      <xdr:colOff>177800</xdr:colOff>
      <xdr:row>63</xdr:row>
      <xdr:rowOff>3810</xdr:rowOff>
    </xdr:to>
    <xdr:cxnSp macro="">
      <xdr:nvCxnSpPr>
        <xdr:cNvPr id="707" name="直線コネクタ 706">
          <a:extLst>
            <a:ext uri="{FF2B5EF4-FFF2-40B4-BE49-F238E27FC236}">
              <a16:creationId xmlns:a16="http://schemas.microsoft.com/office/drawing/2014/main" id="{4AC86B85-0B6C-4EF3-B050-7F9EA1831334}"/>
            </a:ext>
          </a:extLst>
        </xdr:cNvPr>
        <xdr:cNvCxnSpPr/>
      </xdr:nvCxnSpPr>
      <xdr:spPr>
        <a:xfrm>
          <a:off x="18392775" y="1020826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708" name="楕円 707">
          <a:extLst>
            <a:ext uri="{FF2B5EF4-FFF2-40B4-BE49-F238E27FC236}">
              <a16:creationId xmlns:a16="http://schemas.microsoft.com/office/drawing/2014/main" id="{E742AE1A-9A9C-474F-B552-ED574E14F52F}"/>
            </a:ext>
          </a:extLst>
        </xdr:cNvPr>
        <xdr:cNvSpPr/>
      </xdr:nvSpPr>
      <xdr:spPr>
        <a:xfrm>
          <a:off x="17554575" y="10171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xdr:rowOff>
    </xdr:from>
    <xdr:to>
      <xdr:col>107</xdr:col>
      <xdr:colOff>50800</xdr:colOff>
      <xdr:row>63</xdr:row>
      <xdr:rowOff>11430</xdr:rowOff>
    </xdr:to>
    <xdr:cxnSp macro="">
      <xdr:nvCxnSpPr>
        <xdr:cNvPr id="709" name="直線コネクタ 708">
          <a:extLst>
            <a:ext uri="{FF2B5EF4-FFF2-40B4-BE49-F238E27FC236}">
              <a16:creationId xmlns:a16="http://schemas.microsoft.com/office/drawing/2014/main" id="{932213FB-16A3-46C9-A706-D9ED98A682CF}"/>
            </a:ext>
          </a:extLst>
        </xdr:cNvPr>
        <xdr:cNvCxnSpPr/>
      </xdr:nvCxnSpPr>
      <xdr:spPr>
        <a:xfrm flipV="1">
          <a:off x="17602200" y="10208260"/>
          <a:ext cx="7905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10" name="楕円 709">
          <a:extLst>
            <a:ext uri="{FF2B5EF4-FFF2-40B4-BE49-F238E27FC236}">
              <a16:creationId xmlns:a16="http://schemas.microsoft.com/office/drawing/2014/main" id="{63CA063F-BAD8-4C2E-A81D-DCBBBA68D016}"/>
            </a:ext>
          </a:extLst>
        </xdr:cNvPr>
        <xdr:cNvSpPr/>
      </xdr:nvSpPr>
      <xdr:spPr>
        <a:xfrm>
          <a:off x="16754475" y="10171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11430</xdr:rowOff>
    </xdr:to>
    <xdr:cxnSp macro="">
      <xdr:nvCxnSpPr>
        <xdr:cNvPr id="711" name="直線コネクタ 710">
          <a:extLst>
            <a:ext uri="{FF2B5EF4-FFF2-40B4-BE49-F238E27FC236}">
              <a16:creationId xmlns:a16="http://schemas.microsoft.com/office/drawing/2014/main" id="{87E17A93-CEF9-44C4-BD0E-9F481347EA2D}"/>
            </a:ext>
          </a:extLst>
        </xdr:cNvPr>
        <xdr:cNvCxnSpPr/>
      </xdr:nvCxnSpPr>
      <xdr:spPr>
        <a:xfrm>
          <a:off x="16802100" y="102095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712" name="n_1aveValue【保健センター・保健所】&#10;一人当たり面積">
          <a:extLst>
            <a:ext uri="{FF2B5EF4-FFF2-40B4-BE49-F238E27FC236}">
              <a16:creationId xmlns:a16="http://schemas.microsoft.com/office/drawing/2014/main" id="{E88792B9-CB43-481E-A840-812F82BB8720}"/>
            </a:ext>
          </a:extLst>
        </xdr:cNvPr>
        <xdr:cNvSpPr txBox="1"/>
      </xdr:nvSpPr>
      <xdr:spPr>
        <a:xfrm>
          <a:off x="18983402"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3" name="n_2aveValue【保健センター・保健所】&#10;一人当たり面積">
          <a:extLst>
            <a:ext uri="{FF2B5EF4-FFF2-40B4-BE49-F238E27FC236}">
              <a16:creationId xmlns:a16="http://schemas.microsoft.com/office/drawing/2014/main" id="{15265FAA-D394-42AB-8956-1CBFE2AD2D3C}"/>
            </a:ext>
          </a:extLst>
        </xdr:cNvPr>
        <xdr:cNvSpPr txBox="1"/>
      </xdr:nvSpPr>
      <xdr:spPr>
        <a:xfrm>
          <a:off x="18183302" y="980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4" name="n_3aveValue【保健センター・保健所】&#10;一人当たり面積">
          <a:extLst>
            <a:ext uri="{FF2B5EF4-FFF2-40B4-BE49-F238E27FC236}">
              <a16:creationId xmlns:a16="http://schemas.microsoft.com/office/drawing/2014/main" id="{86EBD400-F129-4E83-B049-F77E2750F696}"/>
            </a:ext>
          </a:extLst>
        </xdr:cNvPr>
        <xdr:cNvSpPr txBox="1"/>
      </xdr:nvSpPr>
      <xdr:spPr>
        <a:xfrm>
          <a:off x="17383202" y="980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15" name="n_4aveValue【保健センター・保健所】&#10;一人当たり面積">
          <a:extLst>
            <a:ext uri="{FF2B5EF4-FFF2-40B4-BE49-F238E27FC236}">
              <a16:creationId xmlns:a16="http://schemas.microsoft.com/office/drawing/2014/main" id="{4190BF67-F1D1-4F9F-8C34-28E3DFDDE01C}"/>
            </a:ext>
          </a:extLst>
        </xdr:cNvPr>
        <xdr:cNvSpPr txBox="1"/>
      </xdr:nvSpPr>
      <xdr:spPr>
        <a:xfrm>
          <a:off x="16592627" y="980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45737</xdr:rowOff>
    </xdr:from>
    <xdr:ext cx="469744" cy="259045"/>
    <xdr:sp macro="" textlink="">
      <xdr:nvSpPr>
        <xdr:cNvPr id="716" name="n_1mainValue【保健センター・保健所】&#10;一人当たり面積">
          <a:extLst>
            <a:ext uri="{FF2B5EF4-FFF2-40B4-BE49-F238E27FC236}">
              <a16:creationId xmlns:a16="http://schemas.microsoft.com/office/drawing/2014/main" id="{E04358DA-93ED-4733-9B3D-48B6A8B7CA16}"/>
            </a:ext>
          </a:extLst>
        </xdr:cNvPr>
        <xdr:cNvSpPr txBox="1"/>
      </xdr:nvSpPr>
      <xdr:spPr>
        <a:xfrm>
          <a:off x="18983402" y="1025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717" name="n_2mainValue【保健センター・保健所】&#10;一人当たり面積">
          <a:extLst>
            <a:ext uri="{FF2B5EF4-FFF2-40B4-BE49-F238E27FC236}">
              <a16:creationId xmlns:a16="http://schemas.microsoft.com/office/drawing/2014/main" id="{38E9CCD0-666D-4FE1-983B-13174B6D6EA8}"/>
            </a:ext>
          </a:extLst>
        </xdr:cNvPr>
        <xdr:cNvSpPr txBox="1"/>
      </xdr:nvSpPr>
      <xdr:spPr>
        <a:xfrm>
          <a:off x="18183302" y="1025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8" name="n_3mainValue【保健センター・保健所】&#10;一人当たり面積">
          <a:extLst>
            <a:ext uri="{FF2B5EF4-FFF2-40B4-BE49-F238E27FC236}">
              <a16:creationId xmlns:a16="http://schemas.microsoft.com/office/drawing/2014/main" id="{1C50F1A1-9827-4EBD-BC66-28FDA3CB9802}"/>
            </a:ext>
          </a:extLst>
        </xdr:cNvPr>
        <xdr:cNvSpPr txBox="1"/>
      </xdr:nvSpPr>
      <xdr:spPr>
        <a:xfrm>
          <a:off x="17383202"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9" name="n_4mainValue【保健センター・保健所】&#10;一人当たり面積">
          <a:extLst>
            <a:ext uri="{FF2B5EF4-FFF2-40B4-BE49-F238E27FC236}">
              <a16:creationId xmlns:a16="http://schemas.microsoft.com/office/drawing/2014/main" id="{FA58C877-DA87-4C06-B46A-4602D9EC1DBB}"/>
            </a:ext>
          </a:extLst>
        </xdr:cNvPr>
        <xdr:cNvSpPr txBox="1"/>
      </xdr:nvSpPr>
      <xdr:spPr>
        <a:xfrm>
          <a:off x="165926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8E6F4941-118C-44D7-B2E5-330CABC4B52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88054272-5158-46EF-9423-825078B0E6AD}"/>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DFF95F4-F380-4F5F-8EB7-220AC483CAC5}"/>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6C65D283-978F-4C6F-80CF-E1F24084AB79}"/>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6EF1790D-C484-48C9-A175-7E29359550D4}"/>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793D57F8-CC77-448B-A41D-2CCEF316B542}"/>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720FD613-DA2D-49C2-9576-934A806C6E29}"/>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1A3219B8-9DEF-41F8-AA5D-8DAC46A02B8F}"/>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C87AA74D-35AB-4942-8366-4233AA0DD5C7}"/>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73D1440A-DFC2-4392-9AD6-883643D73CC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DFB01E24-FEEC-49F3-A643-8A55A7E6BDB4}"/>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A7E67EA8-4293-428E-A4A8-E4498DA372C7}"/>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25C679E5-0943-4B8B-9073-DE5EBB237145}"/>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04F9B1AC-0AA0-4434-9F6A-E961E1BF7C25}"/>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1C4A7D0C-50C9-477B-9703-69A28030532D}"/>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F078F6C7-E44F-4D75-B38E-BDA687E80E03}"/>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1BFD3046-9A43-44BE-A11D-5192EE414D22}"/>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AC0F3F52-7ECE-40B1-8FBC-BD7FE170E534}"/>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D261E75A-156E-41EC-B1E2-59827A39C62C}"/>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D460FF1F-168B-465F-8947-5010BEFEE6CD}"/>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F65962BE-4128-473C-9222-D6264F382D0B}"/>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5F9B4082-48C7-4D18-8717-B093AE24522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11EDBFDD-9EF0-4C58-A64C-AA53E92037E8}"/>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1C6150E2-7E45-4DAF-A089-77992F55D64A}"/>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744" name="直線コネクタ 743">
          <a:extLst>
            <a:ext uri="{FF2B5EF4-FFF2-40B4-BE49-F238E27FC236}">
              <a16:creationId xmlns:a16="http://schemas.microsoft.com/office/drawing/2014/main" id="{02F1598F-2E79-43FB-BE4F-EC80845806D3}"/>
            </a:ext>
          </a:extLst>
        </xdr:cNvPr>
        <xdr:cNvCxnSpPr/>
      </xdr:nvCxnSpPr>
      <xdr:spPr>
        <a:xfrm flipV="1">
          <a:off x="14696439" y="12495530"/>
          <a:ext cx="0" cy="1313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09A1A933-A56A-4732-A6E8-DFD30726FA8B}"/>
            </a:ext>
          </a:extLst>
        </xdr:cNvPr>
        <xdr:cNvSpPr txBox="1"/>
      </xdr:nvSpPr>
      <xdr:spPr>
        <a:xfrm>
          <a:off x="14735175" y="1381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746" name="直線コネクタ 745">
          <a:extLst>
            <a:ext uri="{FF2B5EF4-FFF2-40B4-BE49-F238E27FC236}">
              <a16:creationId xmlns:a16="http://schemas.microsoft.com/office/drawing/2014/main" id="{8317A961-B8F2-49ED-B1B7-1CA6DD677198}"/>
            </a:ext>
          </a:extLst>
        </xdr:cNvPr>
        <xdr:cNvCxnSpPr/>
      </xdr:nvCxnSpPr>
      <xdr:spPr>
        <a:xfrm>
          <a:off x="14611350" y="138087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2A5D6DA0-7B33-4906-9B41-14B1A85082D9}"/>
            </a:ext>
          </a:extLst>
        </xdr:cNvPr>
        <xdr:cNvSpPr txBox="1"/>
      </xdr:nvSpPr>
      <xdr:spPr>
        <a:xfrm>
          <a:off x="14735175" y="1228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8" name="直線コネクタ 747">
          <a:extLst>
            <a:ext uri="{FF2B5EF4-FFF2-40B4-BE49-F238E27FC236}">
              <a16:creationId xmlns:a16="http://schemas.microsoft.com/office/drawing/2014/main" id="{4A364199-29F8-4A79-AAF7-D5063C1C8560}"/>
            </a:ext>
          </a:extLst>
        </xdr:cNvPr>
        <xdr:cNvCxnSpPr/>
      </xdr:nvCxnSpPr>
      <xdr:spPr>
        <a:xfrm>
          <a:off x="14611350" y="12495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50182</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8D5100C6-00FA-40E4-98F9-A837863BF546}"/>
            </a:ext>
          </a:extLst>
        </xdr:cNvPr>
        <xdr:cNvSpPr txBox="1"/>
      </xdr:nvSpPr>
      <xdr:spPr>
        <a:xfrm>
          <a:off x="14735175" y="1316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750" name="フローチャート: 判断 749">
          <a:extLst>
            <a:ext uri="{FF2B5EF4-FFF2-40B4-BE49-F238E27FC236}">
              <a16:creationId xmlns:a16="http://schemas.microsoft.com/office/drawing/2014/main" id="{F857CD83-54F8-4DD2-950C-2FA6660AA857}"/>
            </a:ext>
          </a:extLst>
        </xdr:cNvPr>
        <xdr:cNvSpPr/>
      </xdr:nvSpPr>
      <xdr:spPr>
        <a:xfrm>
          <a:off x="14649450" y="133083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51" name="フローチャート: 判断 750">
          <a:extLst>
            <a:ext uri="{FF2B5EF4-FFF2-40B4-BE49-F238E27FC236}">
              <a16:creationId xmlns:a16="http://schemas.microsoft.com/office/drawing/2014/main" id="{2E623E6F-B6EA-4BD2-8035-CAAF04FB17A2}"/>
            </a:ext>
          </a:extLst>
        </xdr:cNvPr>
        <xdr:cNvSpPr/>
      </xdr:nvSpPr>
      <xdr:spPr>
        <a:xfrm>
          <a:off x="13887450" y="132784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52" name="フローチャート: 判断 751">
          <a:extLst>
            <a:ext uri="{FF2B5EF4-FFF2-40B4-BE49-F238E27FC236}">
              <a16:creationId xmlns:a16="http://schemas.microsoft.com/office/drawing/2014/main" id="{02B112CF-CB4C-45DD-B882-77B39847FD86}"/>
            </a:ext>
          </a:extLst>
        </xdr:cNvPr>
        <xdr:cNvSpPr/>
      </xdr:nvSpPr>
      <xdr:spPr>
        <a:xfrm>
          <a:off x="13096875" y="132651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53" name="フローチャート: 判断 752">
          <a:extLst>
            <a:ext uri="{FF2B5EF4-FFF2-40B4-BE49-F238E27FC236}">
              <a16:creationId xmlns:a16="http://schemas.microsoft.com/office/drawing/2014/main" id="{1245DD29-8CC1-4E6B-BBF9-3B19DF2FA244}"/>
            </a:ext>
          </a:extLst>
        </xdr:cNvPr>
        <xdr:cNvSpPr/>
      </xdr:nvSpPr>
      <xdr:spPr>
        <a:xfrm>
          <a:off x="12296775" y="132270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4" name="フローチャート: 判断 753">
          <a:extLst>
            <a:ext uri="{FF2B5EF4-FFF2-40B4-BE49-F238E27FC236}">
              <a16:creationId xmlns:a16="http://schemas.microsoft.com/office/drawing/2014/main" id="{BC4E8E1F-D447-4C1D-B102-A1E02EF0DE05}"/>
            </a:ext>
          </a:extLst>
        </xdr:cNvPr>
        <xdr:cNvSpPr/>
      </xdr:nvSpPr>
      <xdr:spPr>
        <a:xfrm>
          <a:off x="11487150" y="132226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ED6B7375-FDE2-482D-ACC8-F8A14BE08BCB}"/>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665B3E5F-5B57-4038-8DA4-041D9AA20579}"/>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2E0F61DB-27DE-4841-9AEC-A721DBB7241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23F72651-2BDE-49D8-8D3B-7D3A8EE2380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5A6B3AAC-8F97-4792-BD08-8023B0559F72}"/>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34925</xdr:rowOff>
    </xdr:from>
    <xdr:to>
      <xdr:col>85</xdr:col>
      <xdr:colOff>177800</xdr:colOff>
      <xdr:row>84</xdr:row>
      <xdr:rowOff>136525</xdr:rowOff>
    </xdr:to>
    <xdr:sp macro="" textlink="">
      <xdr:nvSpPr>
        <xdr:cNvPr id="760" name="楕円 759">
          <a:extLst>
            <a:ext uri="{FF2B5EF4-FFF2-40B4-BE49-F238E27FC236}">
              <a16:creationId xmlns:a16="http://schemas.microsoft.com/office/drawing/2014/main" id="{166598C2-3248-413F-89A8-53E981261959}"/>
            </a:ext>
          </a:extLst>
        </xdr:cNvPr>
        <xdr:cNvSpPr/>
      </xdr:nvSpPr>
      <xdr:spPr>
        <a:xfrm>
          <a:off x="14649450" y="136366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13352</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493B9238-7F9E-41E1-82F2-4F567D0377CB}"/>
            </a:ext>
          </a:extLst>
        </xdr:cNvPr>
        <xdr:cNvSpPr txBox="1"/>
      </xdr:nvSpPr>
      <xdr:spPr>
        <a:xfrm>
          <a:off x="14735175"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12064</xdr:rowOff>
    </xdr:from>
    <xdr:to>
      <xdr:col>81</xdr:col>
      <xdr:colOff>101600</xdr:colOff>
      <xdr:row>84</xdr:row>
      <xdr:rowOff>113664</xdr:rowOff>
    </xdr:to>
    <xdr:sp macro="" textlink="">
      <xdr:nvSpPr>
        <xdr:cNvPr id="762" name="楕円 761">
          <a:extLst>
            <a:ext uri="{FF2B5EF4-FFF2-40B4-BE49-F238E27FC236}">
              <a16:creationId xmlns:a16="http://schemas.microsoft.com/office/drawing/2014/main" id="{783E9940-8B0F-4130-A70D-0C4408B8D8C7}"/>
            </a:ext>
          </a:extLst>
        </xdr:cNvPr>
        <xdr:cNvSpPr/>
      </xdr:nvSpPr>
      <xdr:spPr>
        <a:xfrm>
          <a:off x="13887450" y="136105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62864</xdr:rowOff>
    </xdr:from>
    <xdr:to>
      <xdr:col>85</xdr:col>
      <xdr:colOff>127000</xdr:colOff>
      <xdr:row>84</xdr:row>
      <xdr:rowOff>85725</xdr:rowOff>
    </xdr:to>
    <xdr:cxnSp macro="">
      <xdr:nvCxnSpPr>
        <xdr:cNvPr id="763" name="直線コネクタ 762">
          <a:extLst>
            <a:ext uri="{FF2B5EF4-FFF2-40B4-BE49-F238E27FC236}">
              <a16:creationId xmlns:a16="http://schemas.microsoft.com/office/drawing/2014/main" id="{09C5A5BB-CA4F-48BD-9D42-12B95B8AF807}"/>
            </a:ext>
          </a:extLst>
        </xdr:cNvPr>
        <xdr:cNvCxnSpPr/>
      </xdr:nvCxnSpPr>
      <xdr:spPr>
        <a:xfrm>
          <a:off x="13935075" y="13667739"/>
          <a:ext cx="762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160655</xdr:rowOff>
    </xdr:from>
    <xdr:to>
      <xdr:col>76</xdr:col>
      <xdr:colOff>165100</xdr:colOff>
      <xdr:row>84</xdr:row>
      <xdr:rowOff>90805</xdr:rowOff>
    </xdr:to>
    <xdr:sp macro="" textlink="">
      <xdr:nvSpPr>
        <xdr:cNvPr id="764" name="楕円 763">
          <a:extLst>
            <a:ext uri="{FF2B5EF4-FFF2-40B4-BE49-F238E27FC236}">
              <a16:creationId xmlns:a16="http://schemas.microsoft.com/office/drawing/2014/main" id="{6391B92A-D0D9-45CA-86B4-F62179F1D020}"/>
            </a:ext>
          </a:extLst>
        </xdr:cNvPr>
        <xdr:cNvSpPr/>
      </xdr:nvSpPr>
      <xdr:spPr>
        <a:xfrm>
          <a:off x="13096875" y="136036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40005</xdr:rowOff>
    </xdr:from>
    <xdr:to>
      <xdr:col>81</xdr:col>
      <xdr:colOff>50800</xdr:colOff>
      <xdr:row>84</xdr:row>
      <xdr:rowOff>62864</xdr:rowOff>
    </xdr:to>
    <xdr:cxnSp macro="">
      <xdr:nvCxnSpPr>
        <xdr:cNvPr id="765" name="直線コネクタ 764">
          <a:extLst>
            <a:ext uri="{FF2B5EF4-FFF2-40B4-BE49-F238E27FC236}">
              <a16:creationId xmlns:a16="http://schemas.microsoft.com/office/drawing/2014/main" id="{18D68115-C3B9-4D8C-9A87-545CDCA5945B}"/>
            </a:ext>
          </a:extLst>
        </xdr:cNvPr>
        <xdr:cNvCxnSpPr/>
      </xdr:nvCxnSpPr>
      <xdr:spPr>
        <a:xfrm>
          <a:off x="13144500" y="13641705"/>
          <a:ext cx="790575"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139700</xdr:rowOff>
    </xdr:from>
    <xdr:to>
      <xdr:col>72</xdr:col>
      <xdr:colOff>38100</xdr:colOff>
      <xdr:row>84</xdr:row>
      <xdr:rowOff>69850</xdr:rowOff>
    </xdr:to>
    <xdr:sp macro="" textlink="">
      <xdr:nvSpPr>
        <xdr:cNvPr id="766" name="楕円 765">
          <a:extLst>
            <a:ext uri="{FF2B5EF4-FFF2-40B4-BE49-F238E27FC236}">
              <a16:creationId xmlns:a16="http://schemas.microsoft.com/office/drawing/2014/main" id="{4A2727A4-0BCB-4E9D-8711-0850BC53836E}"/>
            </a:ext>
          </a:extLst>
        </xdr:cNvPr>
        <xdr:cNvSpPr/>
      </xdr:nvSpPr>
      <xdr:spPr>
        <a:xfrm>
          <a:off x="12296775" y="13582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19050</xdr:rowOff>
    </xdr:from>
    <xdr:to>
      <xdr:col>76</xdr:col>
      <xdr:colOff>114300</xdr:colOff>
      <xdr:row>84</xdr:row>
      <xdr:rowOff>40005</xdr:rowOff>
    </xdr:to>
    <xdr:cxnSp macro="">
      <xdr:nvCxnSpPr>
        <xdr:cNvPr id="767" name="直線コネクタ 766">
          <a:extLst>
            <a:ext uri="{FF2B5EF4-FFF2-40B4-BE49-F238E27FC236}">
              <a16:creationId xmlns:a16="http://schemas.microsoft.com/office/drawing/2014/main" id="{9630DEF7-BB33-4EEB-9F5F-6CF753BEBB80}"/>
            </a:ext>
          </a:extLst>
        </xdr:cNvPr>
        <xdr:cNvCxnSpPr/>
      </xdr:nvCxnSpPr>
      <xdr:spPr>
        <a:xfrm>
          <a:off x="12344400" y="13620750"/>
          <a:ext cx="8001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111125</xdr:rowOff>
    </xdr:from>
    <xdr:to>
      <xdr:col>67</xdr:col>
      <xdr:colOff>101600</xdr:colOff>
      <xdr:row>84</xdr:row>
      <xdr:rowOff>41275</xdr:rowOff>
    </xdr:to>
    <xdr:sp macro="" textlink="">
      <xdr:nvSpPr>
        <xdr:cNvPr id="768" name="楕円 767">
          <a:extLst>
            <a:ext uri="{FF2B5EF4-FFF2-40B4-BE49-F238E27FC236}">
              <a16:creationId xmlns:a16="http://schemas.microsoft.com/office/drawing/2014/main" id="{DE583DC3-600B-4398-BAA8-310C3699A761}"/>
            </a:ext>
          </a:extLst>
        </xdr:cNvPr>
        <xdr:cNvSpPr/>
      </xdr:nvSpPr>
      <xdr:spPr>
        <a:xfrm>
          <a:off x="11487150" y="13550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161925</xdr:rowOff>
    </xdr:from>
    <xdr:to>
      <xdr:col>71</xdr:col>
      <xdr:colOff>177800</xdr:colOff>
      <xdr:row>84</xdr:row>
      <xdr:rowOff>19050</xdr:rowOff>
    </xdr:to>
    <xdr:cxnSp macro="">
      <xdr:nvCxnSpPr>
        <xdr:cNvPr id="769" name="直線コネクタ 768">
          <a:extLst>
            <a:ext uri="{FF2B5EF4-FFF2-40B4-BE49-F238E27FC236}">
              <a16:creationId xmlns:a16="http://schemas.microsoft.com/office/drawing/2014/main" id="{89C48A71-6E26-4AC2-B0EC-680FF7F6AA6C}"/>
            </a:ext>
          </a:extLst>
        </xdr:cNvPr>
        <xdr:cNvCxnSpPr/>
      </xdr:nvCxnSpPr>
      <xdr:spPr>
        <a:xfrm>
          <a:off x="11534775" y="13598525"/>
          <a:ext cx="809625"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118763</xdr:rowOff>
    </xdr:from>
    <xdr:ext cx="405111" cy="259045"/>
    <xdr:sp macro="" textlink="">
      <xdr:nvSpPr>
        <xdr:cNvPr id="770" name="n_1aveValue【消防施設】&#10;有形固定資産減価償却率">
          <a:extLst>
            <a:ext uri="{FF2B5EF4-FFF2-40B4-BE49-F238E27FC236}">
              <a16:creationId xmlns:a16="http://schemas.microsoft.com/office/drawing/2014/main" id="{258616A3-B2D4-49F6-9934-514C049100EF}"/>
            </a:ext>
          </a:extLst>
        </xdr:cNvPr>
        <xdr:cNvSpPr txBox="1"/>
      </xdr:nvSpPr>
      <xdr:spPr>
        <a:xfrm>
          <a:off x="13745219"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95902</xdr:rowOff>
    </xdr:from>
    <xdr:ext cx="405111" cy="259045"/>
    <xdr:sp macro="" textlink="">
      <xdr:nvSpPr>
        <xdr:cNvPr id="771" name="n_2aveValue【消防施設】&#10;有形固定資産減価償却率">
          <a:extLst>
            <a:ext uri="{FF2B5EF4-FFF2-40B4-BE49-F238E27FC236}">
              <a16:creationId xmlns:a16="http://schemas.microsoft.com/office/drawing/2014/main" id="{C7114FD2-7C9E-4F2D-8B49-0F8F52A401E2}"/>
            </a:ext>
          </a:extLst>
        </xdr:cNvPr>
        <xdr:cNvSpPr txBox="1"/>
      </xdr:nvSpPr>
      <xdr:spPr>
        <a:xfrm>
          <a:off x="12964169" y="1304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57802</xdr:rowOff>
    </xdr:from>
    <xdr:ext cx="405111" cy="259045"/>
    <xdr:sp macro="" textlink="">
      <xdr:nvSpPr>
        <xdr:cNvPr id="772" name="n_3aveValue【消防施設】&#10;有形固定資産減価償却率">
          <a:extLst>
            <a:ext uri="{FF2B5EF4-FFF2-40B4-BE49-F238E27FC236}">
              <a16:creationId xmlns:a16="http://schemas.microsoft.com/office/drawing/2014/main" id="{0BBF61E2-C3AD-4DD5-A26F-CF48AF87C9DA}"/>
            </a:ext>
          </a:extLst>
        </xdr:cNvPr>
        <xdr:cNvSpPr txBox="1"/>
      </xdr:nvSpPr>
      <xdr:spPr>
        <a:xfrm>
          <a:off x="12164069" y="1301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773" name="n_4aveValue【消防施設】&#10;有形固定資産減価償却率">
          <a:extLst>
            <a:ext uri="{FF2B5EF4-FFF2-40B4-BE49-F238E27FC236}">
              <a16:creationId xmlns:a16="http://schemas.microsoft.com/office/drawing/2014/main" id="{95CE0E8B-2BF1-4897-A54E-09AFF3AA444E}"/>
            </a:ext>
          </a:extLst>
        </xdr:cNvPr>
        <xdr:cNvSpPr txBox="1"/>
      </xdr:nvSpPr>
      <xdr:spPr>
        <a:xfrm>
          <a:off x="11354444" y="1300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104791</xdr:rowOff>
    </xdr:from>
    <xdr:ext cx="405111" cy="259045"/>
    <xdr:sp macro="" textlink="">
      <xdr:nvSpPr>
        <xdr:cNvPr id="774" name="n_1mainValue【消防施設】&#10;有形固定資産減価償却率">
          <a:extLst>
            <a:ext uri="{FF2B5EF4-FFF2-40B4-BE49-F238E27FC236}">
              <a16:creationId xmlns:a16="http://schemas.microsoft.com/office/drawing/2014/main" id="{A055FEED-3853-4482-B157-D28555585F20}"/>
            </a:ext>
          </a:extLst>
        </xdr:cNvPr>
        <xdr:cNvSpPr txBox="1"/>
      </xdr:nvSpPr>
      <xdr:spPr>
        <a:xfrm>
          <a:off x="13745219"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81932</xdr:rowOff>
    </xdr:from>
    <xdr:ext cx="405111" cy="259045"/>
    <xdr:sp macro="" textlink="">
      <xdr:nvSpPr>
        <xdr:cNvPr id="775" name="n_2mainValue【消防施設】&#10;有形固定資産減価償却率">
          <a:extLst>
            <a:ext uri="{FF2B5EF4-FFF2-40B4-BE49-F238E27FC236}">
              <a16:creationId xmlns:a16="http://schemas.microsoft.com/office/drawing/2014/main" id="{02592EB2-F131-4AA2-8013-76EDF03361EB}"/>
            </a:ext>
          </a:extLst>
        </xdr:cNvPr>
        <xdr:cNvSpPr txBox="1"/>
      </xdr:nvSpPr>
      <xdr:spPr>
        <a:xfrm>
          <a:off x="12964169"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60977</xdr:rowOff>
    </xdr:from>
    <xdr:ext cx="405111" cy="259045"/>
    <xdr:sp macro="" textlink="">
      <xdr:nvSpPr>
        <xdr:cNvPr id="776" name="n_3mainValue【消防施設】&#10;有形固定資産減価償却率">
          <a:extLst>
            <a:ext uri="{FF2B5EF4-FFF2-40B4-BE49-F238E27FC236}">
              <a16:creationId xmlns:a16="http://schemas.microsoft.com/office/drawing/2014/main" id="{29E67762-6622-41B5-9852-46E9A403509A}"/>
            </a:ext>
          </a:extLst>
        </xdr:cNvPr>
        <xdr:cNvSpPr txBox="1"/>
      </xdr:nvSpPr>
      <xdr:spPr>
        <a:xfrm>
          <a:off x="12164069" y="13665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32402</xdr:rowOff>
    </xdr:from>
    <xdr:ext cx="405111" cy="259045"/>
    <xdr:sp macro="" textlink="">
      <xdr:nvSpPr>
        <xdr:cNvPr id="777" name="n_4mainValue【消防施設】&#10;有形固定資産減価償却率">
          <a:extLst>
            <a:ext uri="{FF2B5EF4-FFF2-40B4-BE49-F238E27FC236}">
              <a16:creationId xmlns:a16="http://schemas.microsoft.com/office/drawing/2014/main" id="{C6DBF7A9-D180-448A-901C-1E72AACC8E78}"/>
            </a:ext>
          </a:extLst>
        </xdr:cNvPr>
        <xdr:cNvSpPr txBox="1"/>
      </xdr:nvSpPr>
      <xdr:spPr>
        <a:xfrm>
          <a:off x="113544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7A1D52BD-BA2F-44B5-8D76-6536F033D6C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F932038C-5291-43D5-895C-4C784E54FA7D}"/>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BBF40176-F474-4528-A3D9-6797C1B4835E}"/>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80C4DD4-8E5E-4CF9-AF2E-3A351C35072D}"/>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C76831A5-5A41-4934-AA38-0128F8324A37}"/>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9B49045C-3ABD-43B8-852A-415E9A293FEC}"/>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F6EBE74E-4567-4146-97E8-BF2377A154FD}"/>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98912941-BF73-4436-B5EB-EF248392999D}"/>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85C32A22-00CC-4616-BFD1-82FB1ED05886}"/>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75C1492C-F25F-4518-814F-ABF923045F4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a:extLst>
            <a:ext uri="{FF2B5EF4-FFF2-40B4-BE49-F238E27FC236}">
              <a16:creationId xmlns:a16="http://schemas.microsoft.com/office/drawing/2014/main" id="{25397B86-1851-4030-B996-83B5D9B7A144}"/>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a:extLst>
            <a:ext uri="{FF2B5EF4-FFF2-40B4-BE49-F238E27FC236}">
              <a16:creationId xmlns:a16="http://schemas.microsoft.com/office/drawing/2014/main" id="{300A916C-47A7-4F1D-B9E4-AA9290FBDD63}"/>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a:extLst>
            <a:ext uri="{FF2B5EF4-FFF2-40B4-BE49-F238E27FC236}">
              <a16:creationId xmlns:a16="http://schemas.microsoft.com/office/drawing/2014/main" id="{DC839910-121F-48DC-B4BC-53010CE37734}"/>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a:extLst>
            <a:ext uri="{FF2B5EF4-FFF2-40B4-BE49-F238E27FC236}">
              <a16:creationId xmlns:a16="http://schemas.microsoft.com/office/drawing/2014/main" id="{70A31C1F-C59A-4859-AC87-24A0548FCE23}"/>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a:extLst>
            <a:ext uri="{FF2B5EF4-FFF2-40B4-BE49-F238E27FC236}">
              <a16:creationId xmlns:a16="http://schemas.microsoft.com/office/drawing/2014/main" id="{7743A5CE-1A12-4EB6-9913-811B37DDC747}"/>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a:extLst>
            <a:ext uri="{FF2B5EF4-FFF2-40B4-BE49-F238E27FC236}">
              <a16:creationId xmlns:a16="http://schemas.microsoft.com/office/drawing/2014/main" id="{89EB061B-9226-4B09-A30A-38E9510C732A}"/>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a:extLst>
            <a:ext uri="{FF2B5EF4-FFF2-40B4-BE49-F238E27FC236}">
              <a16:creationId xmlns:a16="http://schemas.microsoft.com/office/drawing/2014/main" id="{A840E446-34E7-4FCB-8EC8-95E452DC4A87}"/>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a:extLst>
            <a:ext uri="{FF2B5EF4-FFF2-40B4-BE49-F238E27FC236}">
              <a16:creationId xmlns:a16="http://schemas.microsoft.com/office/drawing/2014/main" id="{E66F9128-974F-456E-9C12-3ABE11D5C45B}"/>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a:extLst>
            <a:ext uri="{FF2B5EF4-FFF2-40B4-BE49-F238E27FC236}">
              <a16:creationId xmlns:a16="http://schemas.microsoft.com/office/drawing/2014/main" id="{E5359797-85EE-40BE-9EF3-299E5F29529A}"/>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a:extLst>
            <a:ext uri="{FF2B5EF4-FFF2-40B4-BE49-F238E27FC236}">
              <a16:creationId xmlns:a16="http://schemas.microsoft.com/office/drawing/2014/main" id="{7A9342EA-3636-436F-B9FA-E861508C6845}"/>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a:extLst>
            <a:ext uri="{FF2B5EF4-FFF2-40B4-BE49-F238E27FC236}">
              <a16:creationId xmlns:a16="http://schemas.microsoft.com/office/drawing/2014/main" id="{E4C6E150-9C28-44DA-9008-1B7910FB42CB}"/>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a:extLst>
            <a:ext uri="{FF2B5EF4-FFF2-40B4-BE49-F238E27FC236}">
              <a16:creationId xmlns:a16="http://schemas.microsoft.com/office/drawing/2014/main" id="{EA31DAA2-D0FA-4D96-ABBF-7750064B35F4}"/>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1077DF22-CC6D-4111-98EF-EC404DFC722F}"/>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AB1E57EF-C259-4AB2-9B23-89C396614E83}"/>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B876F648-DD58-4AE4-B26E-3DC341D5A1B4}"/>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803" name="直線コネクタ 802">
          <a:extLst>
            <a:ext uri="{FF2B5EF4-FFF2-40B4-BE49-F238E27FC236}">
              <a16:creationId xmlns:a16="http://schemas.microsoft.com/office/drawing/2014/main" id="{5A987CCF-B852-48AB-83F7-9C801A196546}"/>
            </a:ext>
          </a:extLst>
        </xdr:cNvPr>
        <xdr:cNvCxnSpPr/>
      </xdr:nvCxnSpPr>
      <xdr:spPr>
        <a:xfrm flipV="1">
          <a:off x="19954239" y="12727032"/>
          <a:ext cx="0" cy="1148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4" name="【消防施設】&#10;一人当たり面積最小値テキスト">
          <a:extLst>
            <a:ext uri="{FF2B5EF4-FFF2-40B4-BE49-F238E27FC236}">
              <a16:creationId xmlns:a16="http://schemas.microsoft.com/office/drawing/2014/main" id="{2AAEC34C-1A92-40A6-8833-653B4AB614B4}"/>
            </a:ext>
          </a:extLst>
        </xdr:cNvPr>
        <xdr:cNvSpPr txBox="1"/>
      </xdr:nvSpPr>
      <xdr:spPr>
        <a:xfrm>
          <a:off x="19992975" y="1387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5" name="直線コネクタ 804">
          <a:extLst>
            <a:ext uri="{FF2B5EF4-FFF2-40B4-BE49-F238E27FC236}">
              <a16:creationId xmlns:a16="http://schemas.microsoft.com/office/drawing/2014/main" id="{037D5C80-0516-48C5-A77E-7F01F422FA72}"/>
            </a:ext>
          </a:extLst>
        </xdr:cNvPr>
        <xdr:cNvCxnSpPr/>
      </xdr:nvCxnSpPr>
      <xdr:spPr>
        <a:xfrm>
          <a:off x="19878675" y="1387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806" name="【消防施設】&#10;一人当たり面積最大値テキスト">
          <a:extLst>
            <a:ext uri="{FF2B5EF4-FFF2-40B4-BE49-F238E27FC236}">
              <a16:creationId xmlns:a16="http://schemas.microsoft.com/office/drawing/2014/main" id="{F4A64836-BD9F-44D0-BAC8-1930997097DA}"/>
            </a:ext>
          </a:extLst>
        </xdr:cNvPr>
        <xdr:cNvSpPr txBox="1"/>
      </xdr:nvSpPr>
      <xdr:spPr>
        <a:xfrm>
          <a:off x="19992975" y="12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807" name="直線コネクタ 806">
          <a:extLst>
            <a:ext uri="{FF2B5EF4-FFF2-40B4-BE49-F238E27FC236}">
              <a16:creationId xmlns:a16="http://schemas.microsoft.com/office/drawing/2014/main" id="{91FF67FF-860D-41C9-8D67-7E24F59A14D5}"/>
            </a:ext>
          </a:extLst>
        </xdr:cNvPr>
        <xdr:cNvCxnSpPr/>
      </xdr:nvCxnSpPr>
      <xdr:spPr>
        <a:xfrm>
          <a:off x="19878675" y="127270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08" name="【消防施設】&#10;一人当たり面積平均値テキスト">
          <a:extLst>
            <a:ext uri="{FF2B5EF4-FFF2-40B4-BE49-F238E27FC236}">
              <a16:creationId xmlns:a16="http://schemas.microsoft.com/office/drawing/2014/main" id="{77A6BCC3-4B4C-4058-89E8-11CCE676E63F}"/>
            </a:ext>
          </a:extLst>
        </xdr:cNvPr>
        <xdr:cNvSpPr txBox="1"/>
      </xdr:nvSpPr>
      <xdr:spPr>
        <a:xfrm>
          <a:off x="19992975" y="13305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09" name="フローチャート: 判断 808">
          <a:extLst>
            <a:ext uri="{FF2B5EF4-FFF2-40B4-BE49-F238E27FC236}">
              <a16:creationId xmlns:a16="http://schemas.microsoft.com/office/drawing/2014/main" id="{6C83A2D7-CDE8-4A12-9785-4741F97B5680}"/>
            </a:ext>
          </a:extLst>
        </xdr:cNvPr>
        <xdr:cNvSpPr/>
      </xdr:nvSpPr>
      <xdr:spPr>
        <a:xfrm>
          <a:off x="19897725" y="133272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0" name="フローチャート: 判断 809">
          <a:extLst>
            <a:ext uri="{FF2B5EF4-FFF2-40B4-BE49-F238E27FC236}">
              <a16:creationId xmlns:a16="http://schemas.microsoft.com/office/drawing/2014/main" id="{A48DAD4B-2AE3-411D-BAFE-BB2231E487C6}"/>
            </a:ext>
          </a:extLst>
        </xdr:cNvPr>
        <xdr:cNvSpPr/>
      </xdr:nvSpPr>
      <xdr:spPr>
        <a:xfrm>
          <a:off x="19154775" y="133272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811" name="フローチャート: 判断 810">
          <a:extLst>
            <a:ext uri="{FF2B5EF4-FFF2-40B4-BE49-F238E27FC236}">
              <a16:creationId xmlns:a16="http://schemas.microsoft.com/office/drawing/2014/main" id="{260F9A86-5C50-4FAD-9337-E859C6622CEE}"/>
            </a:ext>
          </a:extLst>
        </xdr:cNvPr>
        <xdr:cNvSpPr/>
      </xdr:nvSpPr>
      <xdr:spPr>
        <a:xfrm>
          <a:off x="18345150"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12" name="フローチャート: 判断 811">
          <a:extLst>
            <a:ext uri="{FF2B5EF4-FFF2-40B4-BE49-F238E27FC236}">
              <a16:creationId xmlns:a16="http://schemas.microsoft.com/office/drawing/2014/main" id="{E1241545-991E-47DB-91E2-90403775B5C4}"/>
            </a:ext>
          </a:extLst>
        </xdr:cNvPr>
        <xdr:cNvSpPr/>
      </xdr:nvSpPr>
      <xdr:spPr>
        <a:xfrm>
          <a:off x="17554575" y="133991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813" name="フローチャート: 判断 812">
          <a:extLst>
            <a:ext uri="{FF2B5EF4-FFF2-40B4-BE49-F238E27FC236}">
              <a16:creationId xmlns:a16="http://schemas.microsoft.com/office/drawing/2014/main" id="{31720B14-9B4F-4801-8BE6-2FBF6D20BEF5}"/>
            </a:ext>
          </a:extLst>
        </xdr:cNvPr>
        <xdr:cNvSpPr/>
      </xdr:nvSpPr>
      <xdr:spPr>
        <a:xfrm>
          <a:off x="16754475" y="1343814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303077-2763-4EC0-9E65-F1212312C2D9}"/>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3162EF27-2FC0-48E7-83BF-301A375C501E}"/>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AC7DBD2B-DB78-43CC-806D-7A6BF3C6D202}"/>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F3186F63-F3FF-49E4-8FB1-788FA9977C5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4A9B5AA-F9B7-4202-9F28-2AED5019ED64}"/>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139156</xdr:rowOff>
    </xdr:from>
    <xdr:to>
      <xdr:col>116</xdr:col>
      <xdr:colOff>114300</xdr:colOff>
      <xdr:row>82</xdr:row>
      <xdr:rowOff>69306</xdr:rowOff>
    </xdr:to>
    <xdr:sp macro="" textlink="">
      <xdr:nvSpPr>
        <xdr:cNvPr id="819" name="楕円 818">
          <a:extLst>
            <a:ext uri="{FF2B5EF4-FFF2-40B4-BE49-F238E27FC236}">
              <a16:creationId xmlns:a16="http://schemas.microsoft.com/office/drawing/2014/main" id="{EA2FB961-D33F-4E0C-9087-A0DD22750F20}"/>
            </a:ext>
          </a:extLst>
        </xdr:cNvPr>
        <xdr:cNvSpPr/>
      </xdr:nvSpPr>
      <xdr:spPr>
        <a:xfrm>
          <a:off x="19897725" y="1325825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162033</xdr:rowOff>
    </xdr:from>
    <xdr:ext cx="469744" cy="259045"/>
    <xdr:sp macro="" textlink="">
      <xdr:nvSpPr>
        <xdr:cNvPr id="820" name="【消防施設】&#10;一人当たり面積該当値テキスト">
          <a:extLst>
            <a:ext uri="{FF2B5EF4-FFF2-40B4-BE49-F238E27FC236}">
              <a16:creationId xmlns:a16="http://schemas.microsoft.com/office/drawing/2014/main" id="{8A271314-57F6-4E20-8141-DB3A46481F5C}"/>
            </a:ext>
          </a:extLst>
        </xdr:cNvPr>
        <xdr:cNvSpPr txBox="1"/>
      </xdr:nvSpPr>
      <xdr:spPr>
        <a:xfrm>
          <a:off x="19992975" y="131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6894</xdr:rowOff>
    </xdr:from>
    <xdr:to>
      <xdr:col>112</xdr:col>
      <xdr:colOff>38100</xdr:colOff>
      <xdr:row>82</xdr:row>
      <xdr:rowOff>108494</xdr:rowOff>
    </xdr:to>
    <xdr:sp macro="" textlink="">
      <xdr:nvSpPr>
        <xdr:cNvPr id="821" name="楕円 820">
          <a:extLst>
            <a:ext uri="{FF2B5EF4-FFF2-40B4-BE49-F238E27FC236}">
              <a16:creationId xmlns:a16="http://schemas.microsoft.com/office/drawing/2014/main" id="{3AC67015-428C-41AB-B54C-D80D2BF8F72C}"/>
            </a:ext>
          </a:extLst>
        </xdr:cNvPr>
        <xdr:cNvSpPr/>
      </xdr:nvSpPr>
      <xdr:spPr>
        <a:xfrm>
          <a:off x="19154775" y="132879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18506</xdr:rowOff>
    </xdr:from>
    <xdr:to>
      <xdr:col>116</xdr:col>
      <xdr:colOff>63500</xdr:colOff>
      <xdr:row>82</xdr:row>
      <xdr:rowOff>57694</xdr:rowOff>
    </xdr:to>
    <xdr:cxnSp macro="">
      <xdr:nvCxnSpPr>
        <xdr:cNvPr id="822" name="直線コネクタ 821">
          <a:extLst>
            <a:ext uri="{FF2B5EF4-FFF2-40B4-BE49-F238E27FC236}">
              <a16:creationId xmlns:a16="http://schemas.microsoft.com/office/drawing/2014/main" id="{68EC2DAB-6978-4773-BB9C-2B481870B123}"/>
            </a:ext>
          </a:extLst>
        </xdr:cNvPr>
        <xdr:cNvCxnSpPr/>
      </xdr:nvCxnSpPr>
      <xdr:spPr>
        <a:xfrm flipV="1">
          <a:off x="19202400" y="13296356"/>
          <a:ext cx="7524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363</xdr:rowOff>
    </xdr:from>
    <xdr:to>
      <xdr:col>107</xdr:col>
      <xdr:colOff>101600</xdr:colOff>
      <xdr:row>82</xdr:row>
      <xdr:rowOff>101963</xdr:rowOff>
    </xdr:to>
    <xdr:sp macro="" textlink="">
      <xdr:nvSpPr>
        <xdr:cNvPr id="823" name="楕円 822">
          <a:extLst>
            <a:ext uri="{FF2B5EF4-FFF2-40B4-BE49-F238E27FC236}">
              <a16:creationId xmlns:a16="http://schemas.microsoft.com/office/drawing/2014/main" id="{FF17D429-A248-4B5D-897E-6F6C7F17E597}"/>
            </a:ext>
          </a:extLst>
        </xdr:cNvPr>
        <xdr:cNvSpPr/>
      </xdr:nvSpPr>
      <xdr:spPr>
        <a:xfrm>
          <a:off x="18345150" y="132782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51163</xdr:rowOff>
    </xdr:from>
    <xdr:to>
      <xdr:col>111</xdr:col>
      <xdr:colOff>177800</xdr:colOff>
      <xdr:row>82</xdr:row>
      <xdr:rowOff>57694</xdr:rowOff>
    </xdr:to>
    <xdr:cxnSp macro="">
      <xdr:nvCxnSpPr>
        <xdr:cNvPr id="824" name="直線コネクタ 823">
          <a:extLst>
            <a:ext uri="{FF2B5EF4-FFF2-40B4-BE49-F238E27FC236}">
              <a16:creationId xmlns:a16="http://schemas.microsoft.com/office/drawing/2014/main" id="{0FBDB94D-B0C9-4D44-9914-BE2CAD550782}"/>
            </a:ext>
          </a:extLst>
        </xdr:cNvPr>
        <xdr:cNvCxnSpPr/>
      </xdr:nvCxnSpPr>
      <xdr:spPr>
        <a:xfrm>
          <a:off x="18392775" y="13325838"/>
          <a:ext cx="80962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13426</xdr:rowOff>
    </xdr:from>
    <xdr:to>
      <xdr:col>102</xdr:col>
      <xdr:colOff>165100</xdr:colOff>
      <xdr:row>82</xdr:row>
      <xdr:rowOff>115026</xdr:rowOff>
    </xdr:to>
    <xdr:sp macro="" textlink="">
      <xdr:nvSpPr>
        <xdr:cNvPr id="825" name="楕円 824">
          <a:extLst>
            <a:ext uri="{FF2B5EF4-FFF2-40B4-BE49-F238E27FC236}">
              <a16:creationId xmlns:a16="http://schemas.microsoft.com/office/drawing/2014/main" id="{1EA89D13-2365-4EC1-BA3C-62E050DEABB8}"/>
            </a:ext>
          </a:extLst>
        </xdr:cNvPr>
        <xdr:cNvSpPr/>
      </xdr:nvSpPr>
      <xdr:spPr>
        <a:xfrm>
          <a:off x="17554575" y="1328810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51163</xdr:rowOff>
    </xdr:from>
    <xdr:to>
      <xdr:col>107</xdr:col>
      <xdr:colOff>50800</xdr:colOff>
      <xdr:row>82</xdr:row>
      <xdr:rowOff>64226</xdr:rowOff>
    </xdr:to>
    <xdr:cxnSp macro="">
      <xdr:nvCxnSpPr>
        <xdr:cNvPr id="826" name="直線コネクタ 825">
          <a:extLst>
            <a:ext uri="{FF2B5EF4-FFF2-40B4-BE49-F238E27FC236}">
              <a16:creationId xmlns:a16="http://schemas.microsoft.com/office/drawing/2014/main" id="{F5E6A013-E141-4339-8D4E-ACD1396A925A}"/>
            </a:ext>
          </a:extLst>
        </xdr:cNvPr>
        <xdr:cNvCxnSpPr/>
      </xdr:nvCxnSpPr>
      <xdr:spPr>
        <a:xfrm flipV="1">
          <a:off x="17602200" y="13325838"/>
          <a:ext cx="790575"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26488</xdr:rowOff>
    </xdr:from>
    <xdr:to>
      <xdr:col>98</xdr:col>
      <xdr:colOff>38100</xdr:colOff>
      <xdr:row>82</xdr:row>
      <xdr:rowOff>128088</xdr:rowOff>
    </xdr:to>
    <xdr:sp macro="" textlink="">
      <xdr:nvSpPr>
        <xdr:cNvPr id="827" name="楕円 826">
          <a:extLst>
            <a:ext uri="{FF2B5EF4-FFF2-40B4-BE49-F238E27FC236}">
              <a16:creationId xmlns:a16="http://schemas.microsoft.com/office/drawing/2014/main" id="{058FFF7C-85C8-49C0-A77B-6B69ED56B76D}"/>
            </a:ext>
          </a:extLst>
        </xdr:cNvPr>
        <xdr:cNvSpPr/>
      </xdr:nvSpPr>
      <xdr:spPr>
        <a:xfrm>
          <a:off x="16754475" y="133075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64226</xdr:rowOff>
    </xdr:from>
    <xdr:to>
      <xdr:col>102</xdr:col>
      <xdr:colOff>114300</xdr:colOff>
      <xdr:row>82</xdr:row>
      <xdr:rowOff>77288</xdr:rowOff>
    </xdr:to>
    <xdr:cxnSp macro="">
      <xdr:nvCxnSpPr>
        <xdr:cNvPr id="828" name="直線コネクタ 827">
          <a:extLst>
            <a:ext uri="{FF2B5EF4-FFF2-40B4-BE49-F238E27FC236}">
              <a16:creationId xmlns:a16="http://schemas.microsoft.com/office/drawing/2014/main" id="{22868F28-694F-461B-923F-348B074836AB}"/>
            </a:ext>
          </a:extLst>
        </xdr:cNvPr>
        <xdr:cNvCxnSpPr/>
      </xdr:nvCxnSpPr>
      <xdr:spPr>
        <a:xfrm flipV="1">
          <a:off x="16802100" y="13345251"/>
          <a:ext cx="8001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829" name="n_1aveValue【消防施設】&#10;一人当たり面積">
          <a:extLst>
            <a:ext uri="{FF2B5EF4-FFF2-40B4-BE49-F238E27FC236}">
              <a16:creationId xmlns:a16="http://schemas.microsoft.com/office/drawing/2014/main" id="{43C7CB14-62B3-4981-9CE1-D4DED01BF236}"/>
            </a:ext>
          </a:extLst>
        </xdr:cNvPr>
        <xdr:cNvSpPr txBox="1"/>
      </xdr:nvSpPr>
      <xdr:spPr>
        <a:xfrm>
          <a:off x="18983402" y="1342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30" name="n_2aveValue【消防施設】&#10;一人当たり面積">
          <a:extLst>
            <a:ext uri="{FF2B5EF4-FFF2-40B4-BE49-F238E27FC236}">
              <a16:creationId xmlns:a16="http://schemas.microsoft.com/office/drawing/2014/main" id="{E7ED5B12-8F35-4781-8D5E-9D934EF65A7A}"/>
            </a:ext>
          </a:extLst>
        </xdr:cNvPr>
        <xdr:cNvSpPr txBox="1"/>
      </xdr:nvSpPr>
      <xdr:spPr>
        <a:xfrm>
          <a:off x="18183302"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31" name="n_3aveValue【消防施設】&#10;一人当たり面積">
          <a:extLst>
            <a:ext uri="{FF2B5EF4-FFF2-40B4-BE49-F238E27FC236}">
              <a16:creationId xmlns:a16="http://schemas.microsoft.com/office/drawing/2014/main" id="{5D50C5A4-76F8-4A85-ABB5-BA9FBEE8BAFC}"/>
            </a:ext>
          </a:extLst>
        </xdr:cNvPr>
        <xdr:cNvSpPr txBox="1"/>
      </xdr:nvSpPr>
      <xdr:spPr>
        <a:xfrm>
          <a:off x="17383202"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78395</xdr:rowOff>
    </xdr:from>
    <xdr:ext cx="469744" cy="259045"/>
    <xdr:sp macro="" textlink="">
      <xdr:nvSpPr>
        <xdr:cNvPr id="832" name="n_4aveValue【消防施設】&#10;一人当たり面積">
          <a:extLst>
            <a:ext uri="{FF2B5EF4-FFF2-40B4-BE49-F238E27FC236}">
              <a16:creationId xmlns:a16="http://schemas.microsoft.com/office/drawing/2014/main" id="{B8BEFBEE-2BAE-406A-A046-B0A0F3192219}"/>
            </a:ext>
          </a:extLst>
        </xdr:cNvPr>
        <xdr:cNvSpPr txBox="1"/>
      </xdr:nvSpPr>
      <xdr:spPr>
        <a:xfrm>
          <a:off x="16592627" y="1351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125021</xdr:rowOff>
    </xdr:from>
    <xdr:ext cx="469744" cy="259045"/>
    <xdr:sp macro="" textlink="">
      <xdr:nvSpPr>
        <xdr:cNvPr id="833" name="n_1mainValue【消防施設】&#10;一人当たり面積">
          <a:extLst>
            <a:ext uri="{FF2B5EF4-FFF2-40B4-BE49-F238E27FC236}">
              <a16:creationId xmlns:a16="http://schemas.microsoft.com/office/drawing/2014/main" id="{E9B4E7B7-7A74-4E59-BB85-8B94F2ADEF49}"/>
            </a:ext>
          </a:extLst>
        </xdr:cNvPr>
        <xdr:cNvSpPr txBox="1"/>
      </xdr:nvSpPr>
      <xdr:spPr>
        <a:xfrm>
          <a:off x="18983402" y="1307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118490</xdr:rowOff>
    </xdr:from>
    <xdr:ext cx="469744" cy="259045"/>
    <xdr:sp macro="" textlink="">
      <xdr:nvSpPr>
        <xdr:cNvPr id="834" name="n_2mainValue【消防施設】&#10;一人当たり面積">
          <a:extLst>
            <a:ext uri="{FF2B5EF4-FFF2-40B4-BE49-F238E27FC236}">
              <a16:creationId xmlns:a16="http://schemas.microsoft.com/office/drawing/2014/main" id="{52C3C5EB-FFCD-443D-8E7F-89BB0831EDBA}"/>
            </a:ext>
          </a:extLst>
        </xdr:cNvPr>
        <xdr:cNvSpPr txBox="1"/>
      </xdr:nvSpPr>
      <xdr:spPr>
        <a:xfrm>
          <a:off x="18183302" y="1307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131553</xdr:rowOff>
    </xdr:from>
    <xdr:ext cx="469744" cy="259045"/>
    <xdr:sp macro="" textlink="">
      <xdr:nvSpPr>
        <xdr:cNvPr id="835" name="n_3mainValue【消防施設】&#10;一人当たり面積">
          <a:extLst>
            <a:ext uri="{FF2B5EF4-FFF2-40B4-BE49-F238E27FC236}">
              <a16:creationId xmlns:a16="http://schemas.microsoft.com/office/drawing/2014/main" id="{E3F5380A-15E9-4C8B-96FC-525C114CDB12}"/>
            </a:ext>
          </a:extLst>
        </xdr:cNvPr>
        <xdr:cNvSpPr txBox="1"/>
      </xdr:nvSpPr>
      <xdr:spPr>
        <a:xfrm>
          <a:off x="17383202" y="130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144615</xdr:rowOff>
    </xdr:from>
    <xdr:ext cx="469744" cy="259045"/>
    <xdr:sp macro="" textlink="">
      <xdr:nvSpPr>
        <xdr:cNvPr id="836" name="n_4mainValue【消防施設】&#10;一人当たり面積">
          <a:extLst>
            <a:ext uri="{FF2B5EF4-FFF2-40B4-BE49-F238E27FC236}">
              <a16:creationId xmlns:a16="http://schemas.microsoft.com/office/drawing/2014/main" id="{636D41F6-C2A4-4431-B03C-7E1C156A5B20}"/>
            </a:ext>
          </a:extLst>
        </xdr:cNvPr>
        <xdr:cNvSpPr txBox="1"/>
      </xdr:nvSpPr>
      <xdr:spPr>
        <a:xfrm>
          <a:off x="16592627" y="1309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A339C9D8-A25F-4DFB-B2EB-5307B9452BBA}"/>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A836C242-E82B-4298-9763-80B12DF4C370}"/>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F5E94D48-8DDC-497A-BBB5-1B10D9303672}"/>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71899400-3CB5-46B1-B3AD-E41BA52DDDFF}"/>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71F3EE59-14B2-47ED-97BD-1831A1F8258F}"/>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37172EA6-C05B-41CA-BDCF-40C09DCCC125}"/>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2E606BD5-F26E-4BC0-B141-5785378B99B6}"/>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2E889CC0-04E0-4C6E-9138-B1300A8482C6}"/>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2B9346EE-157B-42F3-B289-02A3D22F2F3A}"/>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AE181909-C9CC-44A6-874D-754A88F72D37}"/>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A742C700-4D78-422F-8A8D-824E086B20B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EEBA6FE1-F0A7-402F-A113-4A73841D760A}"/>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550D57C3-9D87-4CC7-BE3A-B2E77F122874}"/>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17A3F713-5FFF-4494-8D52-97FE98309C80}"/>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83ED3500-BCD0-4CFB-A984-2E3755DFAD13}"/>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C5F1D2ED-A5BD-4067-93E0-F49D2D31EB50}"/>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6EF342C0-5C32-4743-985D-F5F0BA1CBE40}"/>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D05A150A-9DC6-44AF-98BF-28AA457520F6}"/>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F4B41694-BE3C-4842-8833-BC1A12EDB79B}"/>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417A56EC-6642-47AC-A531-A7793D0201E1}"/>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BD13A0F2-E3C8-465C-93DB-458CAED962A7}"/>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11BC9793-21CD-4B60-A5D2-873111866671}"/>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2245C633-0411-4D21-8F9F-36B1F0E8B6C4}"/>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FDE488CB-CD78-4A8B-BD34-C9C0115C382F}"/>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AA8EA773-5B9B-40A8-94C6-CDAE5559F893}"/>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862" name="直線コネクタ 861">
          <a:extLst>
            <a:ext uri="{FF2B5EF4-FFF2-40B4-BE49-F238E27FC236}">
              <a16:creationId xmlns:a16="http://schemas.microsoft.com/office/drawing/2014/main" id="{FC7FFC5E-1160-4012-9798-060EFF8CA485}"/>
            </a:ext>
          </a:extLst>
        </xdr:cNvPr>
        <xdr:cNvCxnSpPr/>
      </xdr:nvCxnSpPr>
      <xdr:spPr>
        <a:xfrm flipV="1">
          <a:off x="14696439" y="16332291"/>
          <a:ext cx="0" cy="1182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863" name="【庁舎】&#10;有形固定資産減価償却率最小値テキスト">
          <a:extLst>
            <a:ext uri="{FF2B5EF4-FFF2-40B4-BE49-F238E27FC236}">
              <a16:creationId xmlns:a16="http://schemas.microsoft.com/office/drawing/2014/main" id="{F867DCAF-F753-4B4D-B747-69470D97D7BC}"/>
            </a:ext>
          </a:extLst>
        </xdr:cNvPr>
        <xdr:cNvSpPr txBox="1"/>
      </xdr:nvSpPr>
      <xdr:spPr>
        <a:xfrm>
          <a:off x="14735175" y="17518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864" name="直線コネクタ 863">
          <a:extLst>
            <a:ext uri="{FF2B5EF4-FFF2-40B4-BE49-F238E27FC236}">
              <a16:creationId xmlns:a16="http://schemas.microsoft.com/office/drawing/2014/main" id="{8F5F8C31-603C-4178-8495-08F800B69D04}"/>
            </a:ext>
          </a:extLst>
        </xdr:cNvPr>
        <xdr:cNvCxnSpPr/>
      </xdr:nvCxnSpPr>
      <xdr:spPr>
        <a:xfrm>
          <a:off x="14611350" y="175150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5" name="【庁舎】&#10;有形固定資産減価償却率最大値テキスト">
          <a:extLst>
            <a:ext uri="{FF2B5EF4-FFF2-40B4-BE49-F238E27FC236}">
              <a16:creationId xmlns:a16="http://schemas.microsoft.com/office/drawing/2014/main" id="{00E9D49C-0793-4E9A-A366-68572594F03E}"/>
            </a:ext>
          </a:extLst>
        </xdr:cNvPr>
        <xdr:cNvSpPr txBox="1"/>
      </xdr:nvSpPr>
      <xdr:spPr>
        <a:xfrm>
          <a:off x="14735175" y="1611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6" name="直線コネクタ 865">
          <a:extLst>
            <a:ext uri="{FF2B5EF4-FFF2-40B4-BE49-F238E27FC236}">
              <a16:creationId xmlns:a16="http://schemas.microsoft.com/office/drawing/2014/main" id="{299CDD09-2EF5-4BDB-9589-87429CCF2A25}"/>
            </a:ext>
          </a:extLst>
        </xdr:cNvPr>
        <xdr:cNvCxnSpPr/>
      </xdr:nvCxnSpPr>
      <xdr:spPr>
        <a:xfrm>
          <a:off x="14611350" y="163322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867" name="【庁舎】&#10;有形固定資産減価償却率平均値テキスト">
          <a:extLst>
            <a:ext uri="{FF2B5EF4-FFF2-40B4-BE49-F238E27FC236}">
              <a16:creationId xmlns:a16="http://schemas.microsoft.com/office/drawing/2014/main" id="{15CCFE21-F661-4E91-A3DB-FA1648FC6031}"/>
            </a:ext>
          </a:extLst>
        </xdr:cNvPr>
        <xdr:cNvSpPr txBox="1"/>
      </xdr:nvSpPr>
      <xdr:spPr>
        <a:xfrm>
          <a:off x="14735175" y="166577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68" name="フローチャート: 判断 867">
          <a:extLst>
            <a:ext uri="{FF2B5EF4-FFF2-40B4-BE49-F238E27FC236}">
              <a16:creationId xmlns:a16="http://schemas.microsoft.com/office/drawing/2014/main" id="{1251708C-FC0E-47BF-BE44-F5B9453B1014}"/>
            </a:ext>
          </a:extLst>
        </xdr:cNvPr>
        <xdr:cNvSpPr/>
      </xdr:nvSpPr>
      <xdr:spPr>
        <a:xfrm>
          <a:off x="14649450" y="168031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869" name="フローチャート: 判断 868">
          <a:extLst>
            <a:ext uri="{FF2B5EF4-FFF2-40B4-BE49-F238E27FC236}">
              <a16:creationId xmlns:a16="http://schemas.microsoft.com/office/drawing/2014/main" id="{02F3F331-0956-478C-80F6-CA55C6D3F4C5}"/>
            </a:ext>
          </a:extLst>
        </xdr:cNvPr>
        <xdr:cNvSpPr/>
      </xdr:nvSpPr>
      <xdr:spPr>
        <a:xfrm>
          <a:off x="13887450" y="167625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0" name="フローチャート: 判断 869">
          <a:extLst>
            <a:ext uri="{FF2B5EF4-FFF2-40B4-BE49-F238E27FC236}">
              <a16:creationId xmlns:a16="http://schemas.microsoft.com/office/drawing/2014/main" id="{F4F01F38-018F-45FE-908E-F2EF169F2AE0}"/>
            </a:ext>
          </a:extLst>
        </xdr:cNvPr>
        <xdr:cNvSpPr/>
      </xdr:nvSpPr>
      <xdr:spPr>
        <a:xfrm>
          <a:off x="13096875" y="168196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1" name="フローチャート: 判断 870">
          <a:extLst>
            <a:ext uri="{FF2B5EF4-FFF2-40B4-BE49-F238E27FC236}">
              <a16:creationId xmlns:a16="http://schemas.microsoft.com/office/drawing/2014/main" id="{49AAAE19-993E-400A-907A-05724E320E4F}"/>
            </a:ext>
          </a:extLst>
        </xdr:cNvPr>
        <xdr:cNvSpPr/>
      </xdr:nvSpPr>
      <xdr:spPr>
        <a:xfrm>
          <a:off x="12296775" y="1680482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2" name="フローチャート: 判断 871">
          <a:extLst>
            <a:ext uri="{FF2B5EF4-FFF2-40B4-BE49-F238E27FC236}">
              <a16:creationId xmlns:a16="http://schemas.microsoft.com/office/drawing/2014/main" id="{05ED010A-78FE-4E71-8BC6-2EC831A2FA26}"/>
            </a:ext>
          </a:extLst>
        </xdr:cNvPr>
        <xdr:cNvSpPr/>
      </xdr:nvSpPr>
      <xdr:spPr>
        <a:xfrm>
          <a:off x="11487150" y="16819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5642FB75-2CA8-47F8-BDEA-08E461A320EE}"/>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A31D5DE7-C693-4F87-A13F-9C0FF51E4031}"/>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E3E0BF5-6A46-4F36-8D8F-38F1FDD87DA0}"/>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CAF5237F-EA35-42AB-8715-3CE38AF5F774}"/>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E840930-C7B8-4FF5-9C29-F792E0894D92}"/>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147864</xdr:rowOff>
    </xdr:from>
    <xdr:to>
      <xdr:col>85</xdr:col>
      <xdr:colOff>177800</xdr:colOff>
      <xdr:row>105</xdr:row>
      <xdr:rowOff>78014</xdr:rowOff>
    </xdr:to>
    <xdr:sp macro="" textlink="">
      <xdr:nvSpPr>
        <xdr:cNvPr id="878" name="楕円 877">
          <a:extLst>
            <a:ext uri="{FF2B5EF4-FFF2-40B4-BE49-F238E27FC236}">
              <a16:creationId xmlns:a16="http://schemas.microsoft.com/office/drawing/2014/main" id="{DCC16B5D-DCB9-4E42-B694-0FBB79EBF257}"/>
            </a:ext>
          </a:extLst>
        </xdr:cNvPr>
        <xdr:cNvSpPr/>
      </xdr:nvSpPr>
      <xdr:spPr>
        <a:xfrm>
          <a:off x="14649450" y="169848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126291</xdr:rowOff>
    </xdr:from>
    <xdr:ext cx="405111" cy="259045"/>
    <xdr:sp macro="" textlink="">
      <xdr:nvSpPr>
        <xdr:cNvPr id="879" name="【庁舎】&#10;有形固定資産減価償却率該当値テキスト">
          <a:extLst>
            <a:ext uri="{FF2B5EF4-FFF2-40B4-BE49-F238E27FC236}">
              <a16:creationId xmlns:a16="http://schemas.microsoft.com/office/drawing/2014/main" id="{C462EA96-547E-4D5D-925C-C6D0843C4FF6}"/>
            </a:ext>
          </a:extLst>
        </xdr:cNvPr>
        <xdr:cNvSpPr txBox="1"/>
      </xdr:nvSpPr>
      <xdr:spPr>
        <a:xfrm>
          <a:off x="14735175" y="1696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121738</xdr:rowOff>
    </xdr:from>
    <xdr:to>
      <xdr:col>81</xdr:col>
      <xdr:colOff>101600</xdr:colOff>
      <xdr:row>105</xdr:row>
      <xdr:rowOff>51888</xdr:rowOff>
    </xdr:to>
    <xdr:sp macro="" textlink="">
      <xdr:nvSpPr>
        <xdr:cNvPr id="880" name="楕円 879">
          <a:extLst>
            <a:ext uri="{FF2B5EF4-FFF2-40B4-BE49-F238E27FC236}">
              <a16:creationId xmlns:a16="http://schemas.microsoft.com/office/drawing/2014/main" id="{0ABA83EE-F7A4-4350-A1F1-20A8B4C6FE8A}"/>
            </a:ext>
          </a:extLst>
        </xdr:cNvPr>
        <xdr:cNvSpPr/>
      </xdr:nvSpPr>
      <xdr:spPr>
        <a:xfrm>
          <a:off x="13887450" y="169651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xdr:rowOff>
    </xdr:from>
    <xdr:to>
      <xdr:col>85</xdr:col>
      <xdr:colOff>127000</xdr:colOff>
      <xdr:row>105</xdr:row>
      <xdr:rowOff>27214</xdr:rowOff>
    </xdr:to>
    <xdr:cxnSp macro="">
      <xdr:nvCxnSpPr>
        <xdr:cNvPr id="881" name="直線コネクタ 880">
          <a:extLst>
            <a:ext uri="{FF2B5EF4-FFF2-40B4-BE49-F238E27FC236}">
              <a16:creationId xmlns:a16="http://schemas.microsoft.com/office/drawing/2014/main" id="{5660F1FC-B80D-4028-94DD-F257A8A446D4}"/>
            </a:ext>
          </a:extLst>
        </xdr:cNvPr>
        <xdr:cNvCxnSpPr/>
      </xdr:nvCxnSpPr>
      <xdr:spPr>
        <a:xfrm>
          <a:off x="13935075" y="17003213"/>
          <a:ext cx="762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43362</xdr:rowOff>
    </xdr:from>
    <xdr:to>
      <xdr:col>76</xdr:col>
      <xdr:colOff>165100</xdr:colOff>
      <xdr:row>104</xdr:row>
      <xdr:rowOff>144962</xdr:rowOff>
    </xdr:to>
    <xdr:sp macro="" textlink="">
      <xdr:nvSpPr>
        <xdr:cNvPr id="882" name="楕円 881">
          <a:extLst>
            <a:ext uri="{FF2B5EF4-FFF2-40B4-BE49-F238E27FC236}">
              <a16:creationId xmlns:a16="http://schemas.microsoft.com/office/drawing/2014/main" id="{BBDD723C-894F-49C4-BA56-AAA7BF1DA58F}"/>
            </a:ext>
          </a:extLst>
        </xdr:cNvPr>
        <xdr:cNvSpPr/>
      </xdr:nvSpPr>
      <xdr:spPr>
        <a:xfrm>
          <a:off x="13096875" y="168867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94162</xdr:rowOff>
    </xdr:from>
    <xdr:to>
      <xdr:col>81</xdr:col>
      <xdr:colOff>50800</xdr:colOff>
      <xdr:row>105</xdr:row>
      <xdr:rowOff>1088</xdr:rowOff>
    </xdr:to>
    <xdr:cxnSp macro="">
      <xdr:nvCxnSpPr>
        <xdr:cNvPr id="883" name="直線コネクタ 882">
          <a:extLst>
            <a:ext uri="{FF2B5EF4-FFF2-40B4-BE49-F238E27FC236}">
              <a16:creationId xmlns:a16="http://schemas.microsoft.com/office/drawing/2014/main" id="{BAD05026-5141-47F1-AF2F-5AE6BA9E053C}"/>
            </a:ext>
          </a:extLst>
        </xdr:cNvPr>
        <xdr:cNvCxnSpPr/>
      </xdr:nvCxnSpPr>
      <xdr:spPr>
        <a:xfrm>
          <a:off x="13144500" y="16934362"/>
          <a:ext cx="790575" cy="6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884" name="楕円 883">
          <a:extLst>
            <a:ext uri="{FF2B5EF4-FFF2-40B4-BE49-F238E27FC236}">
              <a16:creationId xmlns:a16="http://schemas.microsoft.com/office/drawing/2014/main" id="{C2D661E6-FDF9-42FD-A7F1-B6AA07E79A76}"/>
            </a:ext>
          </a:extLst>
        </xdr:cNvPr>
        <xdr:cNvSpPr/>
      </xdr:nvSpPr>
      <xdr:spPr>
        <a:xfrm>
          <a:off x="12296775" y="168509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94162</xdr:rowOff>
    </xdr:to>
    <xdr:cxnSp macro="">
      <xdr:nvCxnSpPr>
        <xdr:cNvPr id="885" name="直線コネクタ 884">
          <a:extLst>
            <a:ext uri="{FF2B5EF4-FFF2-40B4-BE49-F238E27FC236}">
              <a16:creationId xmlns:a16="http://schemas.microsoft.com/office/drawing/2014/main" id="{ECE6220E-273D-4363-93C5-413E66399F78}"/>
            </a:ext>
          </a:extLst>
        </xdr:cNvPr>
        <xdr:cNvCxnSpPr/>
      </xdr:nvCxnSpPr>
      <xdr:spPr>
        <a:xfrm>
          <a:off x="12344400" y="16908145"/>
          <a:ext cx="800100"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108676</xdr:rowOff>
    </xdr:from>
    <xdr:to>
      <xdr:col>67</xdr:col>
      <xdr:colOff>101600</xdr:colOff>
      <xdr:row>105</xdr:row>
      <xdr:rowOff>38826</xdr:rowOff>
    </xdr:to>
    <xdr:sp macro="" textlink="">
      <xdr:nvSpPr>
        <xdr:cNvPr id="886" name="楕円 885">
          <a:extLst>
            <a:ext uri="{FF2B5EF4-FFF2-40B4-BE49-F238E27FC236}">
              <a16:creationId xmlns:a16="http://schemas.microsoft.com/office/drawing/2014/main" id="{FBD08474-A841-4AD0-8CC9-D122083EB01D}"/>
            </a:ext>
          </a:extLst>
        </xdr:cNvPr>
        <xdr:cNvSpPr/>
      </xdr:nvSpPr>
      <xdr:spPr>
        <a:xfrm>
          <a:off x="11487150" y="169457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64770</xdr:rowOff>
    </xdr:from>
    <xdr:to>
      <xdr:col>71</xdr:col>
      <xdr:colOff>177800</xdr:colOff>
      <xdr:row>104</xdr:row>
      <xdr:rowOff>159476</xdr:rowOff>
    </xdr:to>
    <xdr:cxnSp macro="">
      <xdr:nvCxnSpPr>
        <xdr:cNvPr id="887" name="直線コネクタ 886">
          <a:extLst>
            <a:ext uri="{FF2B5EF4-FFF2-40B4-BE49-F238E27FC236}">
              <a16:creationId xmlns:a16="http://schemas.microsoft.com/office/drawing/2014/main" id="{F4F1D07C-A5AC-4D99-99EC-9CB2499D4E91}"/>
            </a:ext>
          </a:extLst>
        </xdr:cNvPr>
        <xdr:cNvCxnSpPr/>
      </xdr:nvCxnSpPr>
      <xdr:spPr>
        <a:xfrm flipV="1">
          <a:off x="11534775" y="16908145"/>
          <a:ext cx="809625"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888" name="n_1aveValue【庁舎】&#10;有形固定資産減価償却率">
          <a:extLst>
            <a:ext uri="{FF2B5EF4-FFF2-40B4-BE49-F238E27FC236}">
              <a16:creationId xmlns:a16="http://schemas.microsoft.com/office/drawing/2014/main" id="{1E7B4CC3-4C63-4C83-90E4-8BFCCF6E7C50}"/>
            </a:ext>
          </a:extLst>
        </xdr:cNvPr>
        <xdr:cNvSpPr txBox="1"/>
      </xdr:nvSpPr>
      <xdr:spPr>
        <a:xfrm>
          <a:off x="13745219" y="16547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89" name="n_2aveValue【庁舎】&#10;有形固定資産減価償却率">
          <a:extLst>
            <a:ext uri="{FF2B5EF4-FFF2-40B4-BE49-F238E27FC236}">
              <a16:creationId xmlns:a16="http://schemas.microsoft.com/office/drawing/2014/main" id="{4C860252-1732-4D17-8D2F-32A21EED8A4A}"/>
            </a:ext>
          </a:extLst>
        </xdr:cNvPr>
        <xdr:cNvSpPr txBox="1"/>
      </xdr:nvSpPr>
      <xdr:spPr>
        <a:xfrm>
          <a:off x="12964169" y="1660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90" name="n_3aveValue【庁舎】&#10;有形固定資産減価償却率">
          <a:extLst>
            <a:ext uri="{FF2B5EF4-FFF2-40B4-BE49-F238E27FC236}">
              <a16:creationId xmlns:a16="http://schemas.microsoft.com/office/drawing/2014/main" id="{ECD53073-85D7-4DA2-8F0B-927F31E6A4CD}"/>
            </a:ext>
          </a:extLst>
        </xdr:cNvPr>
        <xdr:cNvSpPr txBox="1"/>
      </xdr:nvSpPr>
      <xdr:spPr>
        <a:xfrm>
          <a:off x="12164069" y="165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91" name="n_4aveValue【庁舎】&#10;有形固定資産減価償却率">
          <a:extLst>
            <a:ext uri="{FF2B5EF4-FFF2-40B4-BE49-F238E27FC236}">
              <a16:creationId xmlns:a16="http://schemas.microsoft.com/office/drawing/2014/main" id="{67F27DA5-FBA7-49AF-A438-CDF3F550D4BE}"/>
            </a:ext>
          </a:extLst>
        </xdr:cNvPr>
        <xdr:cNvSpPr txBox="1"/>
      </xdr:nvSpPr>
      <xdr:spPr>
        <a:xfrm>
          <a:off x="11354444" y="1660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43015</xdr:rowOff>
    </xdr:from>
    <xdr:ext cx="405111" cy="259045"/>
    <xdr:sp macro="" textlink="">
      <xdr:nvSpPr>
        <xdr:cNvPr id="892" name="n_1mainValue【庁舎】&#10;有形固定資産減価償却率">
          <a:extLst>
            <a:ext uri="{FF2B5EF4-FFF2-40B4-BE49-F238E27FC236}">
              <a16:creationId xmlns:a16="http://schemas.microsoft.com/office/drawing/2014/main" id="{227D6D7F-4714-44B1-9FA7-EF38D0550DF8}"/>
            </a:ext>
          </a:extLst>
        </xdr:cNvPr>
        <xdr:cNvSpPr txBox="1"/>
      </xdr:nvSpPr>
      <xdr:spPr>
        <a:xfrm>
          <a:off x="13745219" y="170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136089</xdr:rowOff>
    </xdr:from>
    <xdr:ext cx="405111" cy="259045"/>
    <xdr:sp macro="" textlink="">
      <xdr:nvSpPr>
        <xdr:cNvPr id="893" name="n_2mainValue【庁舎】&#10;有形固定資産減価償却率">
          <a:extLst>
            <a:ext uri="{FF2B5EF4-FFF2-40B4-BE49-F238E27FC236}">
              <a16:creationId xmlns:a16="http://schemas.microsoft.com/office/drawing/2014/main" id="{E8C4FA10-2061-4926-A67F-C042821E1987}"/>
            </a:ext>
          </a:extLst>
        </xdr:cNvPr>
        <xdr:cNvSpPr txBox="1"/>
      </xdr:nvSpPr>
      <xdr:spPr>
        <a:xfrm>
          <a:off x="12964169" y="16976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894" name="n_3mainValue【庁舎】&#10;有形固定資産減価償却率">
          <a:extLst>
            <a:ext uri="{FF2B5EF4-FFF2-40B4-BE49-F238E27FC236}">
              <a16:creationId xmlns:a16="http://schemas.microsoft.com/office/drawing/2014/main" id="{6F2C258F-6274-4859-A035-A9CC3932554B}"/>
            </a:ext>
          </a:extLst>
        </xdr:cNvPr>
        <xdr:cNvSpPr txBox="1"/>
      </xdr:nvSpPr>
      <xdr:spPr>
        <a:xfrm>
          <a:off x="12164069" y="1694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95" name="n_4mainValue【庁舎】&#10;有形固定資産減価償却率">
          <a:extLst>
            <a:ext uri="{FF2B5EF4-FFF2-40B4-BE49-F238E27FC236}">
              <a16:creationId xmlns:a16="http://schemas.microsoft.com/office/drawing/2014/main" id="{1AE62982-5F62-4D86-BADB-F69B5AE29421}"/>
            </a:ext>
          </a:extLst>
        </xdr:cNvPr>
        <xdr:cNvSpPr txBox="1"/>
      </xdr:nvSpPr>
      <xdr:spPr>
        <a:xfrm>
          <a:off x="113544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FD13202E-7749-4044-BAAC-7DA008142ED4}"/>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407027AE-880C-497B-9A33-89D41C770A13}"/>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6E6E689F-B1B7-4318-A72B-F783B8FB8B4C}"/>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FD9BA66B-970D-41CE-B737-7741FBC0080E}"/>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A59426C0-237E-4CA4-91A9-EF2060EDAE8F}"/>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3D7557D2-1F69-495C-BEB4-D159A735CE9F}"/>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D8C49AFF-22FC-4CE8-A489-DE4D17ACFC70}"/>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B06DDB0-C97E-4D82-811D-A6E15E415379}"/>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ED3C49D6-0234-434E-AC0D-89FC179C9A8F}"/>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154E75D7-A80D-47A8-89CD-48C343573E53}"/>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a:extLst>
            <a:ext uri="{FF2B5EF4-FFF2-40B4-BE49-F238E27FC236}">
              <a16:creationId xmlns:a16="http://schemas.microsoft.com/office/drawing/2014/main" id="{52B03B75-F254-49CD-BE5A-204BE7356017}"/>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a:extLst>
            <a:ext uri="{FF2B5EF4-FFF2-40B4-BE49-F238E27FC236}">
              <a16:creationId xmlns:a16="http://schemas.microsoft.com/office/drawing/2014/main" id="{9A056777-7CA8-4399-AA4F-C378F3E0F024}"/>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a:extLst>
            <a:ext uri="{FF2B5EF4-FFF2-40B4-BE49-F238E27FC236}">
              <a16:creationId xmlns:a16="http://schemas.microsoft.com/office/drawing/2014/main" id="{A2B494FE-70D6-47A4-BC2A-E9C74DCB221A}"/>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a:extLst>
            <a:ext uri="{FF2B5EF4-FFF2-40B4-BE49-F238E27FC236}">
              <a16:creationId xmlns:a16="http://schemas.microsoft.com/office/drawing/2014/main" id="{527BD662-A6BA-478D-B86B-BDE73DFD11CD}"/>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a16="http://schemas.microsoft.com/office/drawing/2014/main" id="{4D7B248E-83AD-4ADB-A474-8AE6CBD85637}"/>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a:extLst>
            <a:ext uri="{FF2B5EF4-FFF2-40B4-BE49-F238E27FC236}">
              <a16:creationId xmlns:a16="http://schemas.microsoft.com/office/drawing/2014/main" id="{6C6C3827-DE45-44F0-B8F3-5E24FAEDCDF8}"/>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a:extLst>
            <a:ext uri="{FF2B5EF4-FFF2-40B4-BE49-F238E27FC236}">
              <a16:creationId xmlns:a16="http://schemas.microsoft.com/office/drawing/2014/main" id="{D1A659EB-196F-4DE8-9C0B-5EDDCF2F30CA}"/>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a:extLst>
            <a:ext uri="{FF2B5EF4-FFF2-40B4-BE49-F238E27FC236}">
              <a16:creationId xmlns:a16="http://schemas.microsoft.com/office/drawing/2014/main" id="{80A4C225-74C6-4360-8CEC-E0D4DFF451D7}"/>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a:extLst>
            <a:ext uri="{FF2B5EF4-FFF2-40B4-BE49-F238E27FC236}">
              <a16:creationId xmlns:a16="http://schemas.microsoft.com/office/drawing/2014/main" id="{1F3564F8-5E94-405E-989A-37482E3B8356}"/>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a:extLst>
            <a:ext uri="{FF2B5EF4-FFF2-40B4-BE49-F238E27FC236}">
              <a16:creationId xmlns:a16="http://schemas.microsoft.com/office/drawing/2014/main" id="{1D93460A-41E7-4B48-AE31-03E402BED71D}"/>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E4C2F4A7-4EE9-4D9B-A5C7-810855B0C79F}"/>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09526FB5-224D-4A96-BB45-FA183618C36B}"/>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B7ED8870-86ED-4FBC-A30A-CE06BA5A4F3E}"/>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919" name="直線コネクタ 918">
          <a:extLst>
            <a:ext uri="{FF2B5EF4-FFF2-40B4-BE49-F238E27FC236}">
              <a16:creationId xmlns:a16="http://schemas.microsoft.com/office/drawing/2014/main" id="{A25B8AAD-4F31-4471-8E59-E9D48CBAA290}"/>
            </a:ext>
          </a:extLst>
        </xdr:cNvPr>
        <xdr:cNvCxnSpPr/>
      </xdr:nvCxnSpPr>
      <xdr:spPr>
        <a:xfrm flipV="1">
          <a:off x="19954239" y="16354425"/>
          <a:ext cx="0" cy="11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0" name="【庁舎】&#10;一人当たり面積最小値テキスト">
          <a:extLst>
            <a:ext uri="{FF2B5EF4-FFF2-40B4-BE49-F238E27FC236}">
              <a16:creationId xmlns:a16="http://schemas.microsoft.com/office/drawing/2014/main" id="{28BDE614-61FC-4BAD-98E2-E7CD5A0AB286}"/>
            </a:ext>
          </a:extLst>
        </xdr:cNvPr>
        <xdr:cNvSpPr txBox="1"/>
      </xdr:nvSpPr>
      <xdr:spPr>
        <a:xfrm>
          <a:off x="19992975" y="175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1" name="直線コネクタ 920">
          <a:extLst>
            <a:ext uri="{FF2B5EF4-FFF2-40B4-BE49-F238E27FC236}">
              <a16:creationId xmlns:a16="http://schemas.microsoft.com/office/drawing/2014/main" id="{55C1644A-1490-4586-8ACF-E5D9ACDBB2F7}"/>
            </a:ext>
          </a:extLst>
        </xdr:cNvPr>
        <xdr:cNvCxnSpPr/>
      </xdr:nvCxnSpPr>
      <xdr:spPr>
        <a:xfrm>
          <a:off x="19878675" y="175158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22" name="【庁舎】&#10;一人当たり面積最大値テキスト">
          <a:extLst>
            <a:ext uri="{FF2B5EF4-FFF2-40B4-BE49-F238E27FC236}">
              <a16:creationId xmlns:a16="http://schemas.microsoft.com/office/drawing/2014/main" id="{5276DB04-42B0-4623-AB67-547C19BAAAEA}"/>
            </a:ext>
          </a:extLst>
        </xdr:cNvPr>
        <xdr:cNvSpPr txBox="1"/>
      </xdr:nvSpPr>
      <xdr:spPr>
        <a:xfrm>
          <a:off x="19992975" y="1615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3" name="直線コネクタ 922">
          <a:extLst>
            <a:ext uri="{FF2B5EF4-FFF2-40B4-BE49-F238E27FC236}">
              <a16:creationId xmlns:a16="http://schemas.microsoft.com/office/drawing/2014/main" id="{1B0F8357-39E2-49E2-8312-61A3F8DC25DF}"/>
            </a:ext>
          </a:extLst>
        </xdr:cNvPr>
        <xdr:cNvCxnSpPr/>
      </xdr:nvCxnSpPr>
      <xdr:spPr>
        <a:xfrm>
          <a:off x="19878675" y="16354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158132</xdr:rowOff>
    </xdr:from>
    <xdr:ext cx="469744" cy="259045"/>
    <xdr:sp macro="" textlink="">
      <xdr:nvSpPr>
        <xdr:cNvPr id="924" name="【庁舎】&#10;一人当たり面積平均値テキスト">
          <a:extLst>
            <a:ext uri="{FF2B5EF4-FFF2-40B4-BE49-F238E27FC236}">
              <a16:creationId xmlns:a16="http://schemas.microsoft.com/office/drawing/2014/main" id="{B3A9024B-A7CD-4676-809B-0AA037A89CEB}"/>
            </a:ext>
          </a:extLst>
        </xdr:cNvPr>
        <xdr:cNvSpPr txBox="1"/>
      </xdr:nvSpPr>
      <xdr:spPr>
        <a:xfrm>
          <a:off x="19992975" y="1700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5" name="フローチャート: 判断 924">
          <a:extLst>
            <a:ext uri="{FF2B5EF4-FFF2-40B4-BE49-F238E27FC236}">
              <a16:creationId xmlns:a16="http://schemas.microsoft.com/office/drawing/2014/main" id="{DDE0CCAA-1DF4-4971-84DA-E0582603E8AD}"/>
            </a:ext>
          </a:extLst>
        </xdr:cNvPr>
        <xdr:cNvSpPr/>
      </xdr:nvSpPr>
      <xdr:spPr>
        <a:xfrm>
          <a:off x="19897725" y="170135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926" name="フローチャート: 判断 925">
          <a:extLst>
            <a:ext uri="{FF2B5EF4-FFF2-40B4-BE49-F238E27FC236}">
              <a16:creationId xmlns:a16="http://schemas.microsoft.com/office/drawing/2014/main" id="{8F1614A5-6DCB-4A72-9DA2-A634A9A4968F}"/>
            </a:ext>
          </a:extLst>
        </xdr:cNvPr>
        <xdr:cNvSpPr/>
      </xdr:nvSpPr>
      <xdr:spPr>
        <a:xfrm>
          <a:off x="19154775" y="170218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927" name="フローチャート: 判断 926">
          <a:extLst>
            <a:ext uri="{FF2B5EF4-FFF2-40B4-BE49-F238E27FC236}">
              <a16:creationId xmlns:a16="http://schemas.microsoft.com/office/drawing/2014/main" id="{6F061939-A052-47E6-B36E-D4E691A82A36}"/>
            </a:ext>
          </a:extLst>
        </xdr:cNvPr>
        <xdr:cNvSpPr/>
      </xdr:nvSpPr>
      <xdr:spPr>
        <a:xfrm>
          <a:off x="18345150" y="171049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928" name="フローチャート: 判断 927">
          <a:extLst>
            <a:ext uri="{FF2B5EF4-FFF2-40B4-BE49-F238E27FC236}">
              <a16:creationId xmlns:a16="http://schemas.microsoft.com/office/drawing/2014/main" id="{E198D764-7574-4EEA-95ED-33314BF0230B}"/>
            </a:ext>
          </a:extLst>
        </xdr:cNvPr>
        <xdr:cNvSpPr/>
      </xdr:nvSpPr>
      <xdr:spPr>
        <a:xfrm>
          <a:off x="17554575" y="170872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929" name="フローチャート: 判断 928">
          <a:extLst>
            <a:ext uri="{FF2B5EF4-FFF2-40B4-BE49-F238E27FC236}">
              <a16:creationId xmlns:a16="http://schemas.microsoft.com/office/drawing/2014/main" id="{876EAF52-37D3-43CB-8567-29CBD253D713}"/>
            </a:ext>
          </a:extLst>
        </xdr:cNvPr>
        <xdr:cNvSpPr/>
      </xdr:nvSpPr>
      <xdr:spPr>
        <a:xfrm>
          <a:off x="16754475" y="171062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336822D-E2A9-4D54-866B-1E66830CFEB1}"/>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92D0828E-6BF4-43ED-AC57-BB955257211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F9585F98-2A53-4EC8-87E3-BE0244C49728}"/>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721B0D04-1D9B-4A62-903F-F7269BFDAB19}"/>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7FD7BD85-D4A3-49DF-93B3-0B9410098BBF}"/>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149225</xdr:rowOff>
    </xdr:from>
    <xdr:to>
      <xdr:col>116</xdr:col>
      <xdr:colOff>114300</xdr:colOff>
      <xdr:row>102</xdr:row>
      <xdr:rowOff>79375</xdr:rowOff>
    </xdr:to>
    <xdr:sp macro="" textlink="">
      <xdr:nvSpPr>
        <xdr:cNvPr id="935" name="楕円 934">
          <a:extLst>
            <a:ext uri="{FF2B5EF4-FFF2-40B4-BE49-F238E27FC236}">
              <a16:creationId xmlns:a16="http://schemas.microsoft.com/office/drawing/2014/main" id="{1B54AE68-209D-4AFF-A0A3-D456F2796CB6}"/>
            </a:ext>
          </a:extLst>
        </xdr:cNvPr>
        <xdr:cNvSpPr/>
      </xdr:nvSpPr>
      <xdr:spPr>
        <a:xfrm>
          <a:off x="19897725" y="16503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652</xdr:rowOff>
    </xdr:from>
    <xdr:ext cx="469744" cy="259045"/>
    <xdr:sp macro="" textlink="">
      <xdr:nvSpPr>
        <xdr:cNvPr id="936" name="【庁舎】&#10;一人当たり面積該当値テキスト">
          <a:extLst>
            <a:ext uri="{FF2B5EF4-FFF2-40B4-BE49-F238E27FC236}">
              <a16:creationId xmlns:a16="http://schemas.microsoft.com/office/drawing/2014/main" id="{E2D219C9-6F72-4188-9EB7-281B575F51E5}"/>
            </a:ext>
          </a:extLst>
        </xdr:cNvPr>
        <xdr:cNvSpPr txBox="1"/>
      </xdr:nvSpPr>
      <xdr:spPr>
        <a:xfrm>
          <a:off x="19992975" y="163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78739</xdr:rowOff>
    </xdr:from>
    <xdr:to>
      <xdr:col>112</xdr:col>
      <xdr:colOff>38100</xdr:colOff>
      <xdr:row>105</xdr:row>
      <xdr:rowOff>8889</xdr:rowOff>
    </xdr:to>
    <xdr:sp macro="" textlink="">
      <xdr:nvSpPr>
        <xdr:cNvPr id="937" name="楕円 936">
          <a:extLst>
            <a:ext uri="{FF2B5EF4-FFF2-40B4-BE49-F238E27FC236}">
              <a16:creationId xmlns:a16="http://schemas.microsoft.com/office/drawing/2014/main" id="{CCD74DA5-396F-409F-A0EA-C2D9AAEDA93A}"/>
            </a:ext>
          </a:extLst>
        </xdr:cNvPr>
        <xdr:cNvSpPr/>
      </xdr:nvSpPr>
      <xdr:spPr>
        <a:xfrm>
          <a:off x="19154775" y="169189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28575</xdr:rowOff>
    </xdr:from>
    <xdr:to>
      <xdr:col>116</xdr:col>
      <xdr:colOff>63500</xdr:colOff>
      <xdr:row>104</xdr:row>
      <xdr:rowOff>129539</xdr:rowOff>
    </xdr:to>
    <xdr:cxnSp macro="">
      <xdr:nvCxnSpPr>
        <xdr:cNvPr id="938" name="直線コネクタ 937">
          <a:extLst>
            <a:ext uri="{FF2B5EF4-FFF2-40B4-BE49-F238E27FC236}">
              <a16:creationId xmlns:a16="http://schemas.microsoft.com/office/drawing/2014/main" id="{C69B500E-1FE4-4E6D-9A30-E7E9B5D8D79E}"/>
            </a:ext>
          </a:extLst>
        </xdr:cNvPr>
        <xdr:cNvCxnSpPr/>
      </xdr:nvCxnSpPr>
      <xdr:spPr>
        <a:xfrm flipV="1">
          <a:off x="19202400" y="16541750"/>
          <a:ext cx="752475" cy="4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10161</xdr:rowOff>
    </xdr:from>
    <xdr:to>
      <xdr:col>107</xdr:col>
      <xdr:colOff>101600</xdr:colOff>
      <xdr:row>103</xdr:row>
      <xdr:rowOff>111761</xdr:rowOff>
    </xdr:to>
    <xdr:sp macro="" textlink="">
      <xdr:nvSpPr>
        <xdr:cNvPr id="939" name="楕円 938">
          <a:extLst>
            <a:ext uri="{FF2B5EF4-FFF2-40B4-BE49-F238E27FC236}">
              <a16:creationId xmlns:a16="http://schemas.microsoft.com/office/drawing/2014/main" id="{BB1CD0AD-B360-417C-9AA5-15EED72349EC}"/>
            </a:ext>
          </a:extLst>
        </xdr:cNvPr>
        <xdr:cNvSpPr/>
      </xdr:nvSpPr>
      <xdr:spPr>
        <a:xfrm>
          <a:off x="18345150" y="166852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60961</xdr:rowOff>
    </xdr:from>
    <xdr:to>
      <xdr:col>111</xdr:col>
      <xdr:colOff>177800</xdr:colOff>
      <xdr:row>104</xdr:row>
      <xdr:rowOff>129539</xdr:rowOff>
    </xdr:to>
    <xdr:cxnSp macro="">
      <xdr:nvCxnSpPr>
        <xdr:cNvPr id="940" name="直線コネクタ 939">
          <a:extLst>
            <a:ext uri="{FF2B5EF4-FFF2-40B4-BE49-F238E27FC236}">
              <a16:creationId xmlns:a16="http://schemas.microsoft.com/office/drawing/2014/main" id="{2E4E35B7-6EB8-4ED7-9058-259536A2A74E}"/>
            </a:ext>
          </a:extLst>
        </xdr:cNvPr>
        <xdr:cNvCxnSpPr/>
      </xdr:nvCxnSpPr>
      <xdr:spPr>
        <a:xfrm>
          <a:off x="18392775" y="16742411"/>
          <a:ext cx="809625" cy="22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21589</xdr:rowOff>
    </xdr:from>
    <xdr:to>
      <xdr:col>102</xdr:col>
      <xdr:colOff>165100</xdr:colOff>
      <xdr:row>103</xdr:row>
      <xdr:rowOff>123189</xdr:rowOff>
    </xdr:to>
    <xdr:sp macro="" textlink="">
      <xdr:nvSpPr>
        <xdr:cNvPr id="941" name="楕円 940">
          <a:extLst>
            <a:ext uri="{FF2B5EF4-FFF2-40B4-BE49-F238E27FC236}">
              <a16:creationId xmlns:a16="http://schemas.microsoft.com/office/drawing/2014/main" id="{33CB13D1-554F-4A45-A2FB-D1231FCCA7F9}"/>
            </a:ext>
          </a:extLst>
        </xdr:cNvPr>
        <xdr:cNvSpPr/>
      </xdr:nvSpPr>
      <xdr:spPr>
        <a:xfrm>
          <a:off x="17554575" y="166998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60961</xdr:rowOff>
    </xdr:from>
    <xdr:to>
      <xdr:col>107</xdr:col>
      <xdr:colOff>50800</xdr:colOff>
      <xdr:row>103</xdr:row>
      <xdr:rowOff>72389</xdr:rowOff>
    </xdr:to>
    <xdr:cxnSp macro="">
      <xdr:nvCxnSpPr>
        <xdr:cNvPr id="942" name="直線コネクタ 941">
          <a:extLst>
            <a:ext uri="{FF2B5EF4-FFF2-40B4-BE49-F238E27FC236}">
              <a16:creationId xmlns:a16="http://schemas.microsoft.com/office/drawing/2014/main" id="{AA433BD0-3AF3-4FBF-8388-3AA6A3EA0D8A}"/>
            </a:ext>
          </a:extLst>
        </xdr:cNvPr>
        <xdr:cNvCxnSpPr/>
      </xdr:nvCxnSpPr>
      <xdr:spPr>
        <a:xfrm flipV="1">
          <a:off x="17602200" y="16742411"/>
          <a:ext cx="790575"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147320</xdr:rowOff>
    </xdr:from>
    <xdr:to>
      <xdr:col>98</xdr:col>
      <xdr:colOff>38100</xdr:colOff>
      <xdr:row>103</xdr:row>
      <xdr:rowOff>77470</xdr:rowOff>
    </xdr:to>
    <xdr:sp macro="" textlink="">
      <xdr:nvSpPr>
        <xdr:cNvPr id="943" name="楕円 942">
          <a:extLst>
            <a:ext uri="{FF2B5EF4-FFF2-40B4-BE49-F238E27FC236}">
              <a16:creationId xmlns:a16="http://schemas.microsoft.com/office/drawing/2014/main" id="{DF47D041-2B61-4488-B0EA-C2B8B618D21E}"/>
            </a:ext>
          </a:extLst>
        </xdr:cNvPr>
        <xdr:cNvSpPr/>
      </xdr:nvSpPr>
      <xdr:spPr>
        <a:xfrm>
          <a:off x="16754475" y="166604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26670</xdr:rowOff>
    </xdr:from>
    <xdr:to>
      <xdr:col>102</xdr:col>
      <xdr:colOff>114300</xdr:colOff>
      <xdr:row>103</xdr:row>
      <xdr:rowOff>72389</xdr:rowOff>
    </xdr:to>
    <xdr:cxnSp macro="">
      <xdr:nvCxnSpPr>
        <xdr:cNvPr id="944" name="直線コネクタ 943">
          <a:extLst>
            <a:ext uri="{FF2B5EF4-FFF2-40B4-BE49-F238E27FC236}">
              <a16:creationId xmlns:a16="http://schemas.microsoft.com/office/drawing/2014/main" id="{FE04EE28-19B1-4B9E-9506-FD6F5FC6F32E}"/>
            </a:ext>
          </a:extLst>
        </xdr:cNvPr>
        <xdr:cNvCxnSpPr/>
      </xdr:nvCxnSpPr>
      <xdr:spPr>
        <a:xfrm>
          <a:off x="16802100" y="16708120"/>
          <a:ext cx="8001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112413</xdr:rowOff>
    </xdr:from>
    <xdr:ext cx="469744" cy="259045"/>
    <xdr:sp macro="" textlink="">
      <xdr:nvSpPr>
        <xdr:cNvPr id="945" name="n_1aveValue【庁舎】&#10;一人当たり面積">
          <a:extLst>
            <a:ext uri="{FF2B5EF4-FFF2-40B4-BE49-F238E27FC236}">
              <a16:creationId xmlns:a16="http://schemas.microsoft.com/office/drawing/2014/main" id="{521B7751-7D26-489A-8E06-F93F33A80029}"/>
            </a:ext>
          </a:extLst>
        </xdr:cNvPr>
        <xdr:cNvSpPr txBox="1"/>
      </xdr:nvSpPr>
      <xdr:spPr>
        <a:xfrm>
          <a:off x="18983402"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20972</xdr:rowOff>
    </xdr:from>
    <xdr:ext cx="469744" cy="259045"/>
    <xdr:sp macro="" textlink="">
      <xdr:nvSpPr>
        <xdr:cNvPr id="946" name="n_2aveValue【庁舎】&#10;一人当たり面積">
          <a:extLst>
            <a:ext uri="{FF2B5EF4-FFF2-40B4-BE49-F238E27FC236}">
              <a16:creationId xmlns:a16="http://schemas.microsoft.com/office/drawing/2014/main" id="{F87584A5-890E-417F-96B8-88D0BE1C1DFC}"/>
            </a:ext>
          </a:extLst>
        </xdr:cNvPr>
        <xdr:cNvSpPr txBox="1"/>
      </xdr:nvSpPr>
      <xdr:spPr>
        <a:xfrm>
          <a:off x="18183302"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9541</xdr:rowOff>
    </xdr:from>
    <xdr:ext cx="469744" cy="259045"/>
    <xdr:sp macro="" textlink="">
      <xdr:nvSpPr>
        <xdr:cNvPr id="947" name="n_3aveValue【庁舎】&#10;一人当たり面積">
          <a:extLst>
            <a:ext uri="{FF2B5EF4-FFF2-40B4-BE49-F238E27FC236}">
              <a16:creationId xmlns:a16="http://schemas.microsoft.com/office/drawing/2014/main" id="{662DD6E1-6CF2-4D26-A84F-8B3506E6BBBB}"/>
            </a:ext>
          </a:extLst>
        </xdr:cNvPr>
        <xdr:cNvSpPr txBox="1"/>
      </xdr:nvSpPr>
      <xdr:spPr>
        <a:xfrm>
          <a:off x="17383202" y="1717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28591</xdr:rowOff>
    </xdr:from>
    <xdr:ext cx="469744" cy="259045"/>
    <xdr:sp macro="" textlink="">
      <xdr:nvSpPr>
        <xdr:cNvPr id="948" name="n_4aveValue【庁舎】&#10;一人当たり面積">
          <a:extLst>
            <a:ext uri="{FF2B5EF4-FFF2-40B4-BE49-F238E27FC236}">
              <a16:creationId xmlns:a16="http://schemas.microsoft.com/office/drawing/2014/main" id="{01751757-E647-440D-9586-56017D10A36B}"/>
            </a:ext>
          </a:extLst>
        </xdr:cNvPr>
        <xdr:cNvSpPr txBox="1"/>
      </xdr:nvSpPr>
      <xdr:spPr>
        <a:xfrm>
          <a:off x="165926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25416</xdr:rowOff>
    </xdr:from>
    <xdr:ext cx="469744" cy="259045"/>
    <xdr:sp macro="" textlink="">
      <xdr:nvSpPr>
        <xdr:cNvPr id="949" name="n_1mainValue【庁舎】&#10;一人当たり面積">
          <a:extLst>
            <a:ext uri="{FF2B5EF4-FFF2-40B4-BE49-F238E27FC236}">
              <a16:creationId xmlns:a16="http://schemas.microsoft.com/office/drawing/2014/main" id="{D12099C4-CCD3-420D-B71D-F1F71A91CEEE}"/>
            </a:ext>
          </a:extLst>
        </xdr:cNvPr>
        <xdr:cNvSpPr txBox="1"/>
      </xdr:nvSpPr>
      <xdr:spPr>
        <a:xfrm>
          <a:off x="18983402" y="1670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128288</xdr:rowOff>
    </xdr:from>
    <xdr:ext cx="469744" cy="259045"/>
    <xdr:sp macro="" textlink="">
      <xdr:nvSpPr>
        <xdr:cNvPr id="950" name="n_2mainValue【庁舎】&#10;一人当たり面積">
          <a:extLst>
            <a:ext uri="{FF2B5EF4-FFF2-40B4-BE49-F238E27FC236}">
              <a16:creationId xmlns:a16="http://schemas.microsoft.com/office/drawing/2014/main" id="{DC6E3C26-6E0B-4470-9613-CCE053228500}"/>
            </a:ext>
          </a:extLst>
        </xdr:cNvPr>
        <xdr:cNvSpPr txBox="1"/>
      </xdr:nvSpPr>
      <xdr:spPr>
        <a:xfrm>
          <a:off x="18183302" y="1647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139716</xdr:rowOff>
    </xdr:from>
    <xdr:ext cx="469744" cy="259045"/>
    <xdr:sp macro="" textlink="">
      <xdr:nvSpPr>
        <xdr:cNvPr id="951" name="n_3mainValue【庁舎】&#10;一人当たり面積">
          <a:extLst>
            <a:ext uri="{FF2B5EF4-FFF2-40B4-BE49-F238E27FC236}">
              <a16:creationId xmlns:a16="http://schemas.microsoft.com/office/drawing/2014/main" id="{574C62E1-1AA5-473F-9215-DB72DD2BD14A}"/>
            </a:ext>
          </a:extLst>
        </xdr:cNvPr>
        <xdr:cNvSpPr txBox="1"/>
      </xdr:nvSpPr>
      <xdr:spPr>
        <a:xfrm>
          <a:off x="17383202" y="1649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93997</xdr:rowOff>
    </xdr:from>
    <xdr:ext cx="469744" cy="259045"/>
    <xdr:sp macro="" textlink="">
      <xdr:nvSpPr>
        <xdr:cNvPr id="952" name="n_4mainValue【庁舎】&#10;一人当たり面積">
          <a:extLst>
            <a:ext uri="{FF2B5EF4-FFF2-40B4-BE49-F238E27FC236}">
              <a16:creationId xmlns:a16="http://schemas.microsoft.com/office/drawing/2014/main" id="{DDDF7D2A-D39C-4659-ACA5-FB1AADFD3A5B}"/>
            </a:ext>
          </a:extLst>
        </xdr:cNvPr>
        <xdr:cNvSpPr txBox="1"/>
      </xdr:nvSpPr>
      <xdr:spPr>
        <a:xfrm>
          <a:off x="16592627" y="1644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3CC370CE-FEBB-4C22-B48B-E86B2A6A09E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88A46013-F272-4F74-935F-A6CF5CD48A70}"/>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006401EE-FFFB-4752-A32D-ABE949E4E86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以下の項目について、令和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年度の数値は誤りであり、正しくは以下のとおりである。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　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0.641⇒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0.340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　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0.009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　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0.124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　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0.378</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令和４年度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１６施設類型のうち１２類型において、類似団体平均値を上回っている。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に、福祉施設の有形固定資産減価償却率については、該当施設数が少ないこともあり、耐用年数を経過したため、１００％で推移している。今後も利用状況、維持管理経費、老朽化の度合いなどを総合的に判断し、施設の長寿命化や除却等の検討を進め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その他のほとんどの類型数値において、類似団体平均値を上回っているが、引き続き効率的・効果的な公共施設のマネジメントに努めていく。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39470191</v>
      </c>
      <c r="BO4" s="485"/>
      <c r="BP4" s="485"/>
      <c r="BQ4" s="485"/>
      <c r="BR4" s="485"/>
      <c r="BS4" s="485"/>
      <c r="BT4" s="485"/>
      <c r="BU4" s="486"/>
      <c r="BV4" s="484">
        <v>38612778</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5.7</v>
      </c>
      <c r="CU4" s="625"/>
      <c r="CV4" s="625"/>
      <c r="CW4" s="625"/>
      <c r="CX4" s="625"/>
      <c r="CY4" s="625"/>
      <c r="CZ4" s="625"/>
      <c r="DA4" s="626"/>
      <c r="DB4" s="624">
        <v>4.9000000000000004</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38115585</v>
      </c>
      <c r="BO5" s="456"/>
      <c r="BP5" s="456"/>
      <c r="BQ5" s="456"/>
      <c r="BR5" s="456"/>
      <c r="BS5" s="456"/>
      <c r="BT5" s="456"/>
      <c r="BU5" s="457"/>
      <c r="BV5" s="455">
        <v>37420626</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94.2</v>
      </c>
      <c r="CU5" s="453"/>
      <c r="CV5" s="453"/>
      <c r="CW5" s="453"/>
      <c r="CX5" s="453"/>
      <c r="CY5" s="453"/>
      <c r="CZ5" s="453"/>
      <c r="DA5" s="454"/>
      <c r="DB5" s="452">
        <v>90.1</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1354606</v>
      </c>
      <c r="BO6" s="456"/>
      <c r="BP6" s="456"/>
      <c r="BQ6" s="456"/>
      <c r="BR6" s="456"/>
      <c r="BS6" s="456"/>
      <c r="BT6" s="456"/>
      <c r="BU6" s="457"/>
      <c r="BV6" s="455">
        <v>1192152</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95.2</v>
      </c>
      <c r="CU6" s="599"/>
      <c r="CV6" s="599"/>
      <c r="CW6" s="599"/>
      <c r="CX6" s="599"/>
      <c r="CY6" s="599"/>
      <c r="CZ6" s="599"/>
      <c r="DA6" s="600"/>
      <c r="DB6" s="598">
        <v>93.5</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176910</v>
      </c>
      <c r="BO7" s="456"/>
      <c r="BP7" s="456"/>
      <c r="BQ7" s="456"/>
      <c r="BR7" s="456"/>
      <c r="BS7" s="456"/>
      <c r="BT7" s="456"/>
      <c r="BU7" s="457"/>
      <c r="BV7" s="455">
        <v>165721</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20609996</v>
      </c>
      <c r="CU7" s="456"/>
      <c r="CV7" s="456"/>
      <c r="CW7" s="456"/>
      <c r="CX7" s="456"/>
      <c r="CY7" s="456"/>
      <c r="CZ7" s="456"/>
      <c r="DA7" s="457"/>
      <c r="DB7" s="455">
        <v>20961069</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1177696</v>
      </c>
      <c r="BO8" s="456"/>
      <c r="BP8" s="456"/>
      <c r="BQ8" s="456"/>
      <c r="BR8" s="456"/>
      <c r="BS8" s="456"/>
      <c r="BT8" s="456"/>
      <c r="BU8" s="457"/>
      <c r="BV8" s="455">
        <v>1026431</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0.28999999999999998</v>
      </c>
      <c r="CU8" s="559"/>
      <c r="CV8" s="559"/>
      <c r="CW8" s="559"/>
      <c r="CX8" s="559"/>
      <c r="CY8" s="559"/>
      <c r="CZ8" s="559"/>
      <c r="DA8" s="560"/>
      <c r="DB8" s="558">
        <v>0.28999999999999998</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6"/>
      <c r="L9" s="589" t="s">
        <v>115</v>
      </c>
      <c r="M9" s="590"/>
      <c r="N9" s="590"/>
      <c r="O9" s="590"/>
      <c r="P9" s="590"/>
      <c r="Q9" s="591"/>
      <c r="R9" s="592">
        <v>50860</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151265</v>
      </c>
      <c r="BO9" s="456"/>
      <c r="BP9" s="456"/>
      <c r="BQ9" s="456"/>
      <c r="BR9" s="456"/>
      <c r="BS9" s="456"/>
      <c r="BT9" s="456"/>
      <c r="BU9" s="457"/>
      <c r="BV9" s="455">
        <v>146846</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18</v>
      </c>
      <c r="CU9" s="453"/>
      <c r="CV9" s="453"/>
      <c r="CW9" s="453"/>
      <c r="CX9" s="453"/>
      <c r="CY9" s="453"/>
      <c r="CZ9" s="453"/>
      <c r="DA9" s="454"/>
      <c r="DB9" s="452">
        <v>17.899999999999999</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121</v>
      </c>
      <c r="M10" s="412"/>
      <c r="N10" s="412"/>
      <c r="O10" s="412"/>
      <c r="P10" s="412"/>
      <c r="Q10" s="413"/>
      <c r="R10" s="408">
        <v>55054</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600852</v>
      </c>
      <c r="BO10" s="456"/>
      <c r="BP10" s="456"/>
      <c r="BQ10" s="456"/>
      <c r="BR10" s="456"/>
      <c r="BS10" s="456"/>
      <c r="BT10" s="456"/>
      <c r="BU10" s="457"/>
      <c r="BV10" s="455">
        <v>650775</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129</v>
      </c>
      <c r="AV11" s="514"/>
      <c r="AW11" s="514"/>
      <c r="AX11" s="514"/>
      <c r="AY11" s="469" t="s">
        <v>130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131</v>
      </c>
      <c r="CE11" s="415"/>
      <c r="CF11" s="415"/>
      <c r="CG11" s="415"/>
      <c r="CH11" s="415"/>
      <c r="CI11" s="415"/>
      <c r="CJ11" s="415"/>
      <c r="CK11" s="415"/>
      <c r="CL11" s="415"/>
      <c r="CM11" s="415"/>
      <c r="CN11" s="415"/>
      <c r="CO11" s="415"/>
      <c r="CP11" s="415"/>
      <c r="CQ11" s="415"/>
      <c r="CR11" s="415"/>
      <c r="CS11" s="496"/>
      <c r="CT11" s="558" t="s">
        <v>132</v>
      </c>
      <c r="CU11" s="559"/>
      <c r="CV11" s="559"/>
      <c r="CW11" s="559"/>
      <c r="CX11" s="559"/>
      <c r="CY11" s="559"/>
      <c r="CZ11" s="559"/>
      <c r="DA11" s="560"/>
      <c r="DB11" s="558" t="s">
        <v>133</v>
      </c>
      <c r="DC11" s="559"/>
      <c r="DD11" s="559"/>
      <c r="DE11" s="559"/>
      <c r="DF11" s="559"/>
      <c r="DG11" s="559"/>
      <c r="DH11" s="559"/>
      <c r="DI11" s="560"/>
    </row>
    <row r="12" spans="1:119" ht="18.75" customHeight="1" x14ac:dyDescent="0.2">
      <c r="A12" s="181"/>
      <c r="B12" s="561" t="s">
        <v>134</v>
      </c>
      <c r="C12" s="562"/>
      <c r="D12" s="562"/>
      <c r="E12" s="562"/>
      <c r="F12" s="562"/>
      <c r="G12" s="562"/>
      <c r="H12" s="562"/>
      <c r="I12" s="562"/>
      <c r="J12" s="562"/>
      <c r="K12" s="563"/>
      <c r="L12" s="570" t="s">
        <v>135</v>
      </c>
      <c r="M12" s="571"/>
      <c r="N12" s="571"/>
      <c r="O12" s="571"/>
      <c r="P12" s="571"/>
      <c r="Q12" s="572"/>
      <c r="R12" s="573">
        <v>51981</v>
      </c>
      <c r="S12" s="574"/>
      <c r="T12" s="574"/>
      <c r="U12" s="574"/>
      <c r="V12" s="575"/>
      <c r="W12" s="576" t="s">
        <v>1</v>
      </c>
      <c r="X12" s="514"/>
      <c r="Y12" s="514"/>
      <c r="Z12" s="514"/>
      <c r="AA12" s="514"/>
      <c r="AB12" s="577"/>
      <c r="AC12" s="578" t="s">
        <v>136</v>
      </c>
      <c r="AD12" s="579"/>
      <c r="AE12" s="579"/>
      <c r="AF12" s="579"/>
      <c r="AG12" s="580"/>
      <c r="AH12" s="578" t="s">
        <v>137</v>
      </c>
      <c r="AI12" s="579"/>
      <c r="AJ12" s="579"/>
      <c r="AK12" s="579"/>
      <c r="AL12" s="581"/>
      <c r="AM12" s="512" t="s">
        <v>138</v>
      </c>
      <c r="AN12" s="412"/>
      <c r="AO12" s="412"/>
      <c r="AP12" s="412"/>
      <c r="AQ12" s="412"/>
      <c r="AR12" s="412"/>
      <c r="AS12" s="412"/>
      <c r="AT12" s="413"/>
      <c r="AU12" s="513" t="s">
        <v>139</v>
      </c>
      <c r="AV12" s="514"/>
      <c r="AW12" s="514"/>
      <c r="AX12" s="514"/>
      <c r="AY12" s="469" t="s">
        <v>140</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141</v>
      </c>
      <c r="CE12" s="415"/>
      <c r="CF12" s="415"/>
      <c r="CG12" s="415"/>
      <c r="CH12" s="415"/>
      <c r="CI12" s="415"/>
      <c r="CJ12" s="415"/>
      <c r="CK12" s="415"/>
      <c r="CL12" s="415"/>
      <c r="CM12" s="415"/>
      <c r="CN12" s="415"/>
      <c r="CO12" s="415"/>
      <c r="CP12" s="415"/>
      <c r="CQ12" s="415"/>
      <c r="CR12" s="415"/>
      <c r="CS12" s="496"/>
      <c r="CT12" s="558" t="s">
        <v>132</v>
      </c>
      <c r="CU12" s="559"/>
      <c r="CV12" s="559"/>
      <c r="CW12" s="559"/>
      <c r="CX12" s="559"/>
      <c r="CY12" s="559"/>
      <c r="CZ12" s="559"/>
      <c r="DA12" s="560"/>
      <c r="DB12" s="558" t="s">
        <v>142</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143</v>
      </c>
      <c r="N13" s="540"/>
      <c r="O13" s="540"/>
      <c r="P13" s="540"/>
      <c r="Q13" s="541"/>
      <c r="R13" s="542">
        <v>51542</v>
      </c>
      <c r="S13" s="543"/>
      <c r="T13" s="543"/>
      <c r="U13" s="543"/>
      <c r="V13" s="544"/>
      <c r="W13" s="545" t="s">
        <v>144</v>
      </c>
      <c r="X13" s="441"/>
      <c r="Y13" s="441"/>
      <c r="Z13" s="441"/>
      <c r="AA13" s="441"/>
      <c r="AB13" s="442"/>
      <c r="AC13" s="408">
        <v>1891</v>
      </c>
      <c r="AD13" s="409"/>
      <c r="AE13" s="409"/>
      <c r="AF13" s="409"/>
      <c r="AG13" s="410"/>
      <c r="AH13" s="408">
        <v>2317</v>
      </c>
      <c r="AI13" s="409"/>
      <c r="AJ13" s="409"/>
      <c r="AK13" s="409"/>
      <c r="AL13" s="468"/>
      <c r="AM13" s="512" t="s">
        <v>145</v>
      </c>
      <c r="AN13" s="412"/>
      <c r="AO13" s="412"/>
      <c r="AP13" s="412"/>
      <c r="AQ13" s="412"/>
      <c r="AR13" s="412"/>
      <c r="AS13" s="412"/>
      <c r="AT13" s="413"/>
      <c r="AU13" s="513" t="s">
        <v>111</v>
      </c>
      <c r="AV13" s="514"/>
      <c r="AW13" s="514"/>
      <c r="AX13" s="514"/>
      <c r="AY13" s="469" t="s">
        <v>146</v>
      </c>
      <c r="AZ13" s="470"/>
      <c r="BA13" s="470"/>
      <c r="BB13" s="470"/>
      <c r="BC13" s="470"/>
      <c r="BD13" s="470"/>
      <c r="BE13" s="470"/>
      <c r="BF13" s="470"/>
      <c r="BG13" s="470"/>
      <c r="BH13" s="470"/>
      <c r="BI13" s="470"/>
      <c r="BJ13" s="470"/>
      <c r="BK13" s="470"/>
      <c r="BL13" s="470"/>
      <c r="BM13" s="471"/>
      <c r="BN13" s="455">
        <v>752117</v>
      </c>
      <c r="BO13" s="456"/>
      <c r="BP13" s="456"/>
      <c r="BQ13" s="456"/>
      <c r="BR13" s="456"/>
      <c r="BS13" s="456"/>
      <c r="BT13" s="456"/>
      <c r="BU13" s="457"/>
      <c r="BV13" s="455">
        <v>797621</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12.8</v>
      </c>
      <c r="CU13" s="453"/>
      <c r="CV13" s="453"/>
      <c r="CW13" s="453"/>
      <c r="CX13" s="453"/>
      <c r="CY13" s="453"/>
      <c r="CZ13" s="453"/>
      <c r="DA13" s="454"/>
      <c r="DB13" s="452">
        <v>12.5</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148</v>
      </c>
      <c r="M14" s="582"/>
      <c r="N14" s="582"/>
      <c r="O14" s="582"/>
      <c r="P14" s="582"/>
      <c r="Q14" s="583"/>
      <c r="R14" s="542">
        <v>52845</v>
      </c>
      <c r="S14" s="543"/>
      <c r="T14" s="543"/>
      <c r="U14" s="543"/>
      <c r="V14" s="544"/>
      <c r="W14" s="546"/>
      <c r="X14" s="444"/>
      <c r="Y14" s="444"/>
      <c r="Z14" s="444"/>
      <c r="AA14" s="444"/>
      <c r="AB14" s="445"/>
      <c r="AC14" s="535">
        <v>7.6</v>
      </c>
      <c r="AD14" s="536"/>
      <c r="AE14" s="536"/>
      <c r="AF14" s="536"/>
      <c r="AG14" s="537"/>
      <c r="AH14" s="535">
        <v>8.6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v>118.9</v>
      </c>
      <c r="CU14" s="553"/>
      <c r="CV14" s="553"/>
      <c r="CW14" s="553"/>
      <c r="CX14" s="553"/>
      <c r="CY14" s="553"/>
      <c r="CZ14" s="553"/>
      <c r="DA14" s="554"/>
      <c r="DB14" s="552">
        <v>120</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150</v>
      </c>
      <c r="N15" s="540"/>
      <c r="O15" s="540"/>
      <c r="P15" s="540"/>
      <c r="Q15" s="541"/>
      <c r="R15" s="542">
        <v>52413</v>
      </c>
      <c r="S15" s="543"/>
      <c r="T15" s="543"/>
      <c r="U15" s="543"/>
      <c r="V15" s="544"/>
      <c r="W15" s="545" t="s">
        <v>151</v>
      </c>
      <c r="X15" s="441"/>
      <c r="Y15" s="441"/>
      <c r="Z15" s="441"/>
      <c r="AA15" s="441"/>
      <c r="AB15" s="442"/>
      <c r="AC15" s="408">
        <v>7320</v>
      </c>
      <c r="AD15" s="409"/>
      <c r="AE15" s="409"/>
      <c r="AF15" s="409"/>
      <c r="AG15" s="410"/>
      <c r="AH15" s="408">
        <v>8331</v>
      </c>
      <c r="AI15" s="409"/>
      <c r="AJ15" s="409"/>
      <c r="AK15" s="409"/>
      <c r="AL15" s="468"/>
      <c r="AM15" s="512"/>
      <c r="AN15" s="412"/>
      <c r="AO15" s="412"/>
      <c r="AP15" s="412"/>
      <c r="AQ15" s="412"/>
      <c r="AR15" s="412"/>
      <c r="AS15" s="412"/>
      <c r="AT15" s="413"/>
      <c r="AU15" s="513"/>
      <c r="AV15" s="514"/>
      <c r="AW15" s="514"/>
      <c r="AX15" s="514"/>
      <c r="AY15" s="481" t="s">
        <v>152</v>
      </c>
      <c r="AZ15" s="482"/>
      <c r="BA15" s="482"/>
      <c r="BB15" s="482"/>
      <c r="BC15" s="482"/>
      <c r="BD15" s="482"/>
      <c r="BE15" s="482"/>
      <c r="BF15" s="482"/>
      <c r="BG15" s="482"/>
      <c r="BH15" s="482"/>
      <c r="BI15" s="482"/>
      <c r="BJ15" s="482"/>
      <c r="BK15" s="482"/>
      <c r="BL15" s="482"/>
      <c r="BM15" s="483"/>
      <c r="BN15" s="484">
        <v>5466485</v>
      </c>
      <c r="BO15" s="485"/>
      <c r="BP15" s="485"/>
      <c r="BQ15" s="485"/>
      <c r="BR15" s="485"/>
      <c r="BS15" s="485"/>
      <c r="BT15" s="485"/>
      <c r="BU15" s="486"/>
      <c r="BV15" s="484">
        <v>5299145</v>
      </c>
      <c r="BW15" s="485"/>
      <c r="BX15" s="485"/>
      <c r="BY15" s="485"/>
      <c r="BZ15" s="485"/>
      <c r="CA15" s="485"/>
      <c r="CB15" s="485"/>
      <c r="CC15" s="486"/>
      <c r="CD15" s="555" t="s">
        <v>153</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154</v>
      </c>
      <c r="M16" s="530"/>
      <c r="N16" s="530"/>
      <c r="O16" s="530"/>
      <c r="P16" s="530"/>
      <c r="Q16" s="531"/>
      <c r="R16" s="532" t="s">
        <v>155</v>
      </c>
      <c r="S16" s="533"/>
      <c r="T16" s="533"/>
      <c r="U16" s="533"/>
      <c r="V16" s="534"/>
      <c r="W16" s="546"/>
      <c r="X16" s="444"/>
      <c r="Y16" s="444"/>
      <c r="Z16" s="444"/>
      <c r="AA16" s="444"/>
      <c r="AB16" s="445"/>
      <c r="AC16" s="535">
        <v>29.6</v>
      </c>
      <c r="AD16" s="536"/>
      <c r="AE16" s="536"/>
      <c r="AF16" s="536"/>
      <c r="AG16" s="537"/>
      <c r="AH16" s="535">
        <v>30.8</v>
      </c>
      <c r="AI16" s="536"/>
      <c r="AJ16" s="536"/>
      <c r="AK16" s="536"/>
      <c r="AL16" s="538"/>
      <c r="AM16" s="512"/>
      <c r="AN16" s="412"/>
      <c r="AO16" s="412"/>
      <c r="AP16" s="412"/>
      <c r="AQ16" s="412"/>
      <c r="AR16" s="412"/>
      <c r="AS16" s="412"/>
      <c r="AT16" s="413"/>
      <c r="AU16" s="513"/>
      <c r="AV16" s="514"/>
      <c r="AW16" s="514"/>
      <c r="AX16" s="514"/>
      <c r="AY16" s="469" t="s">
        <v>156</v>
      </c>
      <c r="AZ16" s="470"/>
      <c r="BA16" s="470"/>
      <c r="BB16" s="470"/>
      <c r="BC16" s="470"/>
      <c r="BD16" s="470"/>
      <c r="BE16" s="470"/>
      <c r="BF16" s="470"/>
      <c r="BG16" s="470"/>
      <c r="BH16" s="470"/>
      <c r="BI16" s="470"/>
      <c r="BJ16" s="470"/>
      <c r="BK16" s="470"/>
      <c r="BL16" s="470"/>
      <c r="BM16" s="471"/>
      <c r="BN16" s="455">
        <v>19046999</v>
      </c>
      <c r="BO16" s="456"/>
      <c r="BP16" s="456"/>
      <c r="BQ16" s="456"/>
      <c r="BR16" s="456"/>
      <c r="BS16" s="456"/>
      <c r="BT16" s="456"/>
      <c r="BU16" s="457"/>
      <c r="BV16" s="455">
        <v>18904862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157</v>
      </c>
      <c r="N17" s="549"/>
      <c r="O17" s="549"/>
      <c r="P17" s="549"/>
      <c r="Q17" s="550"/>
      <c r="R17" s="532" t="s">
        <v>158</v>
      </c>
      <c r="S17" s="533"/>
      <c r="T17" s="533"/>
      <c r="U17" s="533"/>
      <c r="V17" s="534"/>
      <c r="W17" s="545" t="s">
        <v>159</v>
      </c>
      <c r="X17" s="441"/>
      <c r="Y17" s="441"/>
      <c r="Z17" s="441"/>
      <c r="AA17" s="441"/>
      <c r="AB17" s="442"/>
      <c r="AC17" s="408">
        <v>15517</v>
      </c>
      <c r="AD17" s="409"/>
      <c r="AE17" s="409"/>
      <c r="AF17" s="409"/>
      <c r="AG17" s="410"/>
      <c r="AH17" s="408">
        <v>16365</v>
      </c>
      <c r="AI17" s="409"/>
      <c r="AJ17" s="409"/>
      <c r="AK17" s="409"/>
      <c r="AL17" s="468"/>
      <c r="AM17" s="512"/>
      <c r="AN17" s="412"/>
      <c r="AO17" s="412"/>
      <c r="AP17" s="412"/>
      <c r="AQ17" s="412"/>
      <c r="AR17" s="412"/>
      <c r="AS17" s="412"/>
      <c r="AT17" s="413"/>
      <c r="AU17" s="513"/>
      <c r="AV17" s="514"/>
      <c r="AW17" s="514"/>
      <c r="AX17" s="514"/>
      <c r="AY17" s="469" t="s">
        <v>160</v>
      </c>
      <c r="AZ17" s="470"/>
      <c r="BA17" s="470"/>
      <c r="BB17" s="470"/>
      <c r="BC17" s="470"/>
      <c r="BD17" s="470"/>
      <c r="BE17" s="470"/>
      <c r="BF17" s="470"/>
      <c r="BG17" s="470"/>
      <c r="BH17" s="470"/>
      <c r="BI17" s="470"/>
      <c r="BJ17" s="470"/>
      <c r="BK17" s="470"/>
      <c r="BL17" s="470"/>
      <c r="BM17" s="471"/>
      <c r="BN17" s="455">
        <v>6804763</v>
      </c>
      <c r="BO17" s="456"/>
      <c r="BP17" s="456"/>
      <c r="BQ17" s="456"/>
      <c r="BR17" s="456"/>
      <c r="BS17" s="456"/>
      <c r="BT17" s="456"/>
      <c r="BU17" s="457"/>
      <c r="BV17" s="455">
        <v>6590055</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161</v>
      </c>
      <c r="C18" s="506"/>
      <c r="D18" s="506"/>
      <c r="E18" s="507"/>
      <c r="F18" s="507"/>
      <c r="G18" s="507"/>
      <c r="H18" s="507"/>
      <c r="I18" s="507"/>
      <c r="J18" s="507"/>
      <c r="K18" s="507"/>
      <c r="L18" s="508">
        <v>501.44</v>
      </c>
      <c r="M18" s="508"/>
      <c r="N18" s="508"/>
      <c r="O18" s="508"/>
      <c r="P18" s="508"/>
      <c r="Q18" s="508"/>
      <c r="R18" s="509"/>
      <c r="S18" s="509"/>
      <c r="T18" s="509"/>
      <c r="U18" s="509"/>
      <c r="V18" s="510"/>
      <c r="W18" s="526"/>
      <c r="X18" s="527"/>
      <c r="Y18" s="527"/>
      <c r="Z18" s="527"/>
      <c r="AA18" s="527"/>
      <c r="AB18" s="551"/>
      <c r="AC18" s="425">
        <v>62.8</v>
      </c>
      <c r="AD18" s="426"/>
      <c r="AE18" s="426"/>
      <c r="AF18" s="426"/>
      <c r="AG18" s="511"/>
      <c r="AH18" s="425">
        <v>60.6</v>
      </c>
      <c r="AI18" s="426"/>
      <c r="AJ18" s="426"/>
      <c r="AK18" s="426"/>
      <c r="AL18" s="427"/>
      <c r="AM18" s="512"/>
      <c r="AN18" s="412"/>
      <c r="AO18" s="412"/>
      <c r="AP18" s="412"/>
      <c r="AQ18" s="412"/>
      <c r="AR18" s="412"/>
      <c r="AS18" s="412"/>
      <c r="AT18" s="413"/>
      <c r="AU18" s="513"/>
      <c r="AV18" s="514"/>
      <c r="AW18" s="514"/>
      <c r="AX18" s="514"/>
      <c r="AY18" s="469" t="s">
        <v>162</v>
      </c>
      <c r="AZ18" s="470"/>
      <c r="BA18" s="470"/>
      <c r="BB18" s="470"/>
      <c r="BC18" s="470"/>
      <c r="BD18" s="470"/>
      <c r="BE18" s="470"/>
      <c r="BF18" s="470"/>
      <c r="BG18" s="470"/>
      <c r="BH18" s="470"/>
      <c r="BI18" s="470"/>
      <c r="BJ18" s="470"/>
      <c r="BK18" s="470"/>
      <c r="BL18" s="470"/>
      <c r="BM18" s="471"/>
      <c r="BN18" s="455">
        <v>19938647</v>
      </c>
      <c r="BO18" s="456"/>
      <c r="BP18" s="456"/>
      <c r="BQ18" s="456"/>
      <c r="BR18" s="456"/>
      <c r="BS18" s="456"/>
      <c r="BT18" s="456"/>
      <c r="BU18" s="457"/>
      <c r="BV18" s="455">
        <v>19467404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163</v>
      </c>
      <c r="C19" s="506"/>
      <c r="D19" s="506"/>
      <c r="E19" s="507"/>
      <c r="F19" s="507"/>
      <c r="G19" s="507"/>
      <c r="H19" s="507"/>
      <c r="I19" s="507"/>
      <c r="J19" s="507"/>
      <c r="K19" s="507"/>
      <c r="L19" s="515">
        <v>101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164</v>
      </c>
      <c r="AZ19" s="470"/>
      <c r="BA19" s="470"/>
      <c r="BB19" s="470"/>
      <c r="BC19" s="470"/>
      <c r="BD19" s="470"/>
      <c r="BE19" s="470"/>
      <c r="BF19" s="470"/>
      <c r="BG19" s="470"/>
      <c r="BH19" s="470"/>
      <c r="BI19" s="470"/>
      <c r="BJ19" s="470"/>
      <c r="BK19" s="470"/>
      <c r="BL19" s="470"/>
      <c r="BM19" s="471"/>
      <c r="BN19" s="455">
        <v>25853346</v>
      </c>
      <c r="BO19" s="456"/>
      <c r="BP19" s="456"/>
      <c r="BQ19" s="456"/>
      <c r="BR19" s="456"/>
      <c r="BS19" s="456"/>
      <c r="BT19" s="456"/>
      <c r="BU19" s="457"/>
      <c r="BV19" s="455">
        <v>25697795</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165</v>
      </c>
      <c r="C20" s="506"/>
      <c r="D20" s="506"/>
      <c r="E20" s="507"/>
      <c r="F20" s="507"/>
      <c r="G20" s="507"/>
      <c r="H20" s="507"/>
      <c r="I20" s="507"/>
      <c r="J20" s="507"/>
      <c r="K20" s="507"/>
      <c r="L20" s="515">
        <v>20138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166</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167</v>
      </c>
      <c r="C22" s="432"/>
      <c r="D22" s="433"/>
      <c r="E22" s="440" t="s">
        <v>1</v>
      </c>
      <c r="F22" s="441"/>
      <c r="G22" s="441"/>
      <c r="H22" s="441"/>
      <c r="I22" s="441"/>
      <c r="J22" s="441"/>
      <c r="K22" s="442"/>
      <c r="L22" s="440" t="s">
        <v>168</v>
      </c>
      <c r="M22" s="441"/>
      <c r="N22" s="441"/>
      <c r="O22" s="441"/>
      <c r="P22" s="442"/>
      <c r="Q22" s="446" t="s">
        <v>169</v>
      </c>
      <c r="R22" s="447"/>
      <c r="S22" s="447"/>
      <c r="T22" s="447"/>
      <c r="U22" s="447"/>
      <c r="V22" s="448"/>
      <c r="W22" s="497" t="s">
        <v>170</v>
      </c>
      <c r="X22" s="432"/>
      <c r="Y22" s="433"/>
      <c r="Z22" s="440" t="s">
        <v>1</v>
      </c>
      <c r="AA22" s="441"/>
      <c r="AB22" s="441"/>
      <c r="AC22" s="441"/>
      <c r="AD22" s="441"/>
      <c r="AE22" s="441"/>
      <c r="AF22" s="441"/>
      <c r="AG22" s="442"/>
      <c r="AH22" s="458" t="s">
        <v>171</v>
      </c>
      <c r="AI22" s="441"/>
      <c r="AJ22" s="441"/>
      <c r="AK22" s="441"/>
      <c r="AL22" s="442"/>
      <c r="AM22" s="458" t="s">
        <v>172</v>
      </c>
      <c r="AN22" s="459"/>
      <c r="AO22" s="459"/>
      <c r="AP22" s="459"/>
      <c r="AQ22" s="459"/>
      <c r="AR22" s="460"/>
      <c r="AS22" s="446" t="s">
        <v>169</v>
      </c>
      <c r="AT22" s="447"/>
      <c r="AU22" s="447"/>
      <c r="AV22" s="447"/>
      <c r="AW22" s="447"/>
      <c r="AX22" s="464"/>
      <c r="AY22" s="481" t="s">
        <v>173</v>
      </c>
      <c r="AZ22" s="482"/>
      <c r="BA22" s="482"/>
      <c r="BB22" s="482"/>
      <c r="BC22" s="482"/>
      <c r="BD22" s="482"/>
      <c r="BE22" s="482"/>
      <c r="BF22" s="482"/>
      <c r="BG22" s="482"/>
      <c r="BH22" s="482"/>
      <c r="BI22" s="482"/>
      <c r="BJ22" s="482"/>
      <c r="BK22" s="482"/>
      <c r="BL22" s="482"/>
      <c r="BM22" s="483"/>
      <c r="BN22" s="484">
        <v>35381045</v>
      </c>
      <c r="BO22" s="485"/>
      <c r="BP22" s="485"/>
      <c r="BQ22" s="485"/>
      <c r="BR22" s="485"/>
      <c r="BS22" s="485"/>
      <c r="BT22" s="485"/>
      <c r="BU22" s="486"/>
      <c r="BV22" s="484">
        <v>36695023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174</v>
      </c>
      <c r="AZ23" s="470"/>
      <c r="BA23" s="470"/>
      <c r="BB23" s="470"/>
      <c r="BC23" s="470"/>
      <c r="BD23" s="470"/>
      <c r="BE23" s="470"/>
      <c r="BF23" s="470"/>
      <c r="BG23" s="470"/>
      <c r="BH23" s="470"/>
      <c r="BI23" s="470"/>
      <c r="BJ23" s="470"/>
      <c r="BK23" s="470"/>
      <c r="BL23" s="470"/>
      <c r="BM23" s="471"/>
      <c r="BN23" s="455">
        <v>21920298</v>
      </c>
      <c r="BO23" s="456"/>
      <c r="BP23" s="456"/>
      <c r="BQ23" s="456"/>
      <c r="BR23" s="456"/>
      <c r="BS23" s="456"/>
      <c r="BT23" s="456"/>
      <c r="BU23" s="457"/>
      <c r="BV23" s="455">
        <v>22557316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175</v>
      </c>
      <c r="F24" s="412"/>
      <c r="G24" s="412"/>
      <c r="H24" s="412"/>
      <c r="I24" s="412"/>
      <c r="J24" s="412"/>
      <c r="K24" s="413"/>
      <c r="L24" s="408">
        <v>1</v>
      </c>
      <c r="M24" s="409"/>
      <c r="N24" s="409"/>
      <c r="O24" s="409"/>
      <c r="P24" s="410"/>
      <c r="Q24" s="408">
        <v>7767</v>
      </c>
      <c r="R24" s="409"/>
      <c r="S24" s="409"/>
      <c r="T24" s="409"/>
      <c r="U24" s="409"/>
      <c r="V24" s="410"/>
      <c r="W24" s="498"/>
      <c r="X24" s="435"/>
      <c r="Y24" s="436"/>
      <c r="Z24" s="411" t="s">
        <v>176</v>
      </c>
      <c r="AA24" s="412"/>
      <c r="AB24" s="412"/>
      <c r="AC24" s="412"/>
      <c r="AD24" s="412"/>
      <c r="AE24" s="412"/>
      <c r="AF24" s="412"/>
      <c r="AG24" s="413"/>
      <c r="AH24" s="408">
        <v>613</v>
      </c>
      <c r="AI24" s="409"/>
      <c r="AJ24" s="409"/>
      <c r="AK24" s="409"/>
      <c r="AL24" s="410"/>
      <c r="AM24" s="408">
        <v>1853712</v>
      </c>
      <c r="AN24" s="409"/>
      <c r="AO24" s="409"/>
      <c r="AP24" s="409"/>
      <c r="AQ24" s="409"/>
      <c r="AR24" s="410"/>
      <c r="AS24" s="408">
        <v>3024</v>
      </c>
      <c r="AT24" s="409"/>
      <c r="AU24" s="409"/>
      <c r="AV24" s="409"/>
      <c r="AW24" s="409"/>
      <c r="AX24" s="468"/>
      <c r="AY24" s="428" t="s">
        <v>177</v>
      </c>
      <c r="AZ24" s="429"/>
      <c r="BA24" s="429"/>
      <c r="BB24" s="429"/>
      <c r="BC24" s="429"/>
      <c r="BD24" s="429"/>
      <c r="BE24" s="429"/>
      <c r="BF24" s="429"/>
      <c r="BG24" s="429"/>
      <c r="BH24" s="429"/>
      <c r="BI24" s="429"/>
      <c r="BJ24" s="429"/>
      <c r="BK24" s="429"/>
      <c r="BL24" s="429"/>
      <c r="BM24" s="430"/>
      <c r="BN24" s="455">
        <v>23791558</v>
      </c>
      <c r="BO24" s="456"/>
      <c r="BP24" s="456"/>
      <c r="BQ24" s="456"/>
      <c r="BR24" s="456"/>
      <c r="BS24" s="456"/>
      <c r="BT24" s="456"/>
      <c r="BU24" s="457"/>
      <c r="BV24" s="455">
        <v>24074055</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178</v>
      </c>
      <c r="F25" s="412"/>
      <c r="G25" s="412"/>
      <c r="H25" s="412"/>
      <c r="I25" s="412"/>
      <c r="J25" s="412"/>
      <c r="K25" s="413"/>
      <c r="L25" s="408">
        <v>2</v>
      </c>
      <c r="M25" s="409"/>
      <c r="N25" s="409"/>
      <c r="O25" s="409"/>
      <c r="P25" s="410"/>
      <c r="Q25" s="408">
        <v>6622</v>
      </c>
      <c r="R25" s="409"/>
      <c r="S25" s="409"/>
      <c r="T25" s="409"/>
      <c r="U25" s="409"/>
      <c r="V25" s="410"/>
      <c r="W25" s="498"/>
      <c r="X25" s="435"/>
      <c r="Y25" s="436"/>
      <c r="Z25" s="411" t="s">
        <v>179</v>
      </c>
      <c r="AA25" s="412"/>
      <c r="AB25" s="412"/>
      <c r="AC25" s="412"/>
      <c r="AD25" s="412"/>
      <c r="AE25" s="412"/>
      <c r="AF25" s="412"/>
      <c r="AG25" s="413"/>
      <c r="AH25" s="408">
        <v>99</v>
      </c>
      <c r="AI25" s="409"/>
      <c r="AJ25" s="409"/>
      <c r="AK25" s="409"/>
      <c r="AL25" s="410"/>
      <c r="AM25" s="408">
        <v>288189</v>
      </c>
      <c r="AN25" s="409"/>
      <c r="AO25" s="409"/>
      <c r="AP25" s="409"/>
      <c r="AQ25" s="409"/>
      <c r="AR25" s="410"/>
      <c r="AS25" s="408">
        <v>2911</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909358</v>
      </c>
      <c r="BO25" s="485"/>
      <c r="BP25" s="485"/>
      <c r="BQ25" s="485"/>
      <c r="BR25" s="485"/>
      <c r="BS25" s="485"/>
      <c r="BT25" s="485"/>
      <c r="BU25" s="486"/>
      <c r="BV25" s="484">
        <v>1313351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181</v>
      </c>
      <c r="F26" s="412"/>
      <c r="G26" s="412"/>
      <c r="H26" s="412"/>
      <c r="I26" s="412"/>
      <c r="J26" s="412"/>
      <c r="K26" s="413"/>
      <c r="L26" s="408">
        <v>1</v>
      </c>
      <c r="M26" s="409"/>
      <c r="N26" s="409"/>
      <c r="O26" s="409"/>
      <c r="P26" s="410"/>
      <c r="Q26" s="408">
        <v>5966</v>
      </c>
      <c r="R26" s="409"/>
      <c r="S26" s="409"/>
      <c r="T26" s="409"/>
      <c r="U26" s="409"/>
      <c r="V26" s="410"/>
      <c r="W26" s="498"/>
      <c r="X26" s="435"/>
      <c r="Y26" s="436"/>
      <c r="Z26" s="411" t="s">
        <v>182</v>
      </c>
      <c r="AA26" s="466"/>
      <c r="AB26" s="466"/>
      <c r="AC26" s="466"/>
      <c r="AD26" s="466"/>
      <c r="AE26" s="466"/>
      <c r="AF26" s="466"/>
      <c r="AG26" s="467"/>
      <c r="AH26" s="408">
        <v>33</v>
      </c>
      <c r="AI26" s="409"/>
      <c r="AJ26" s="409"/>
      <c r="AK26" s="409"/>
      <c r="AL26" s="410"/>
      <c r="AM26" s="408">
        <v>105237</v>
      </c>
      <c r="AN26" s="409"/>
      <c r="AO26" s="409"/>
      <c r="AP26" s="409"/>
      <c r="AQ26" s="409"/>
      <c r="AR26" s="410"/>
      <c r="AS26" s="408">
        <v>3189</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184</v>
      </c>
      <c r="BO26" s="456"/>
      <c r="BP26" s="456"/>
      <c r="BQ26" s="456"/>
      <c r="BR26" s="456"/>
      <c r="BS26" s="456"/>
      <c r="BT26" s="456"/>
      <c r="BU26" s="457"/>
      <c r="BV26" s="455" t="s">
        <v>184</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185</v>
      </c>
      <c r="F27" s="412"/>
      <c r="G27" s="412"/>
      <c r="H27" s="412"/>
      <c r="I27" s="412"/>
      <c r="J27" s="412"/>
      <c r="K27" s="413"/>
      <c r="L27" s="408">
        <v>1</v>
      </c>
      <c r="M27" s="409"/>
      <c r="N27" s="409"/>
      <c r="O27" s="409"/>
      <c r="P27" s="410"/>
      <c r="Q27" s="408">
        <v>4300</v>
      </c>
      <c r="R27" s="409"/>
      <c r="S27" s="409"/>
      <c r="T27" s="409"/>
      <c r="U27" s="409"/>
      <c r="V27" s="410"/>
      <c r="W27" s="498"/>
      <c r="X27" s="435"/>
      <c r="Y27" s="436"/>
      <c r="Z27" s="411" t="s">
        <v>186</v>
      </c>
      <c r="AA27" s="412"/>
      <c r="AB27" s="412"/>
      <c r="AC27" s="412"/>
      <c r="AD27" s="412"/>
      <c r="AE27" s="412"/>
      <c r="AF27" s="412"/>
      <c r="AG27" s="413"/>
      <c r="AH27" s="408">
        <v>6</v>
      </c>
      <c r="AI27" s="409"/>
      <c r="AJ27" s="409"/>
      <c r="AK27" s="409"/>
      <c r="AL27" s="410"/>
      <c r="AM27" s="408">
        <v>24396</v>
      </c>
      <c r="AN27" s="409"/>
      <c r="AO27" s="409"/>
      <c r="AP27" s="409"/>
      <c r="AQ27" s="409"/>
      <c r="AR27" s="410"/>
      <c r="AS27" s="408">
        <v>4066</v>
      </c>
      <c r="AT27" s="409"/>
      <c r="AU27" s="409"/>
      <c r="AV27" s="409"/>
      <c r="AW27" s="409"/>
      <c r="AX27" s="468"/>
      <c r="AY27" s="492" t="s">
        <v>187</v>
      </c>
      <c r="AZ27" s="493"/>
      <c r="BA27" s="493"/>
      <c r="BB27" s="493"/>
      <c r="BC27" s="493"/>
      <c r="BD27" s="493"/>
      <c r="BE27" s="493"/>
      <c r="BF27" s="493"/>
      <c r="BG27" s="493"/>
      <c r="BH27" s="493"/>
      <c r="BI27" s="493"/>
      <c r="BJ27" s="493"/>
      <c r="BK27" s="493"/>
      <c r="BL27" s="493"/>
      <c r="BM27" s="494"/>
      <c r="BN27" s="489">
        <v>378895</v>
      </c>
      <c r="BO27" s="490"/>
      <c r="BP27" s="490"/>
      <c r="BQ27" s="490"/>
      <c r="BR27" s="490"/>
      <c r="BS27" s="490"/>
      <c r="BT27" s="490"/>
      <c r="BU27" s="491"/>
      <c r="BV27" s="489">
        <v>378895</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188</v>
      </c>
      <c r="F28" s="412"/>
      <c r="G28" s="412"/>
      <c r="H28" s="412"/>
      <c r="I28" s="412"/>
      <c r="J28" s="412"/>
      <c r="K28" s="413"/>
      <c r="L28" s="408">
        <v>1</v>
      </c>
      <c r="M28" s="409"/>
      <c r="N28" s="409"/>
      <c r="O28" s="409"/>
      <c r="P28" s="410"/>
      <c r="Q28" s="408">
        <v>3800</v>
      </c>
      <c r="R28" s="409"/>
      <c r="S28" s="409"/>
      <c r="T28" s="409"/>
      <c r="U28" s="409"/>
      <c r="V28" s="410"/>
      <c r="W28" s="498"/>
      <c r="X28" s="435"/>
      <c r="Y28" s="436"/>
      <c r="Z28" s="411" t="s">
        <v>189</v>
      </c>
      <c r="AA28" s="412"/>
      <c r="AB28" s="412"/>
      <c r="AC28" s="412"/>
      <c r="AD28" s="412"/>
      <c r="AE28" s="412"/>
      <c r="AF28" s="412"/>
      <c r="AG28" s="413"/>
      <c r="AH28" s="408">
        <v>6</v>
      </c>
      <c r="AI28" s="409"/>
      <c r="AJ28" s="409"/>
      <c r="AK28" s="409"/>
      <c r="AL28" s="410"/>
      <c r="AM28" s="408">
        <v>14532</v>
      </c>
      <c r="AN28" s="409"/>
      <c r="AO28" s="409"/>
      <c r="AP28" s="409"/>
      <c r="AQ28" s="409"/>
      <c r="AR28" s="410"/>
      <c r="AS28" s="408">
        <v>2422</v>
      </c>
      <c r="AT28" s="409"/>
      <c r="AU28" s="409"/>
      <c r="AV28" s="409"/>
      <c r="AW28" s="409"/>
      <c r="AX28" s="468"/>
      <c r="AY28" s="472" t="s">
        <v>190</v>
      </c>
      <c r="AZ28" s="473"/>
      <c r="BA28" s="473"/>
      <c r="BB28" s="474"/>
      <c r="BC28" s="481" t="s">
        <v>50</v>
      </c>
      <c r="BD28" s="482"/>
      <c r="BE28" s="482"/>
      <c r="BF28" s="482"/>
      <c r="BG28" s="482"/>
      <c r="BH28" s="482"/>
      <c r="BI28" s="482"/>
      <c r="BJ28" s="482"/>
      <c r="BK28" s="482"/>
      <c r="BL28" s="482"/>
      <c r="BM28" s="483"/>
      <c r="BN28" s="484">
        <v>3747030</v>
      </c>
      <c r="BO28" s="485"/>
      <c r="BP28" s="485"/>
      <c r="BQ28" s="485"/>
      <c r="BR28" s="485"/>
      <c r="BS28" s="485"/>
      <c r="BT28" s="485"/>
      <c r="BU28" s="486"/>
      <c r="BV28" s="484">
        <v>3146178</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191</v>
      </c>
      <c r="F29" s="412"/>
      <c r="G29" s="412"/>
      <c r="H29" s="412"/>
      <c r="I29" s="412"/>
      <c r="J29" s="412"/>
      <c r="K29" s="413"/>
      <c r="L29" s="408">
        <v>18</v>
      </c>
      <c r="M29" s="409"/>
      <c r="N29" s="409"/>
      <c r="O29" s="409"/>
      <c r="P29" s="410"/>
      <c r="Q29" s="408">
        <v>3600</v>
      </c>
      <c r="R29" s="409"/>
      <c r="S29" s="409"/>
      <c r="T29" s="409"/>
      <c r="U29" s="409"/>
      <c r="V29" s="410"/>
      <c r="W29" s="499"/>
      <c r="X29" s="500"/>
      <c r="Y29" s="501"/>
      <c r="Z29" s="411" t="s">
        <v>192</v>
      </c>
      <c r="AA29" s="412"/>
      <c r="AB29" s="412"/>
      <c r="AC29" s="412"/>
      <c r="AD29" s="412"/>
      <c r="AE29" s="412"/>
      <c r="AF29" s="412"/>
      <c r="AG29" s="413"/>
      <c r="AH29" s="408">
        <v>625</v>
      </c>
      <c r="AI29" s="409"/>
      <c r="AJ29" s="409"/>
      <c r="AK29" s="409"/>
      <c r="AL29" s="410"/>
      <c r="AM29" s="408">
        <v>1892640</v>
      </c>
      <c r="AN29" s="409"/>
      <c r="AO29" s="409"/>
      <c r="AP29" s="409"/>
      <c r="AQ29" s="409"/>
      <c r="AR29" s="410"/>
      <c r="AS29" s="408">
        <v>3028</v>
      </c>
      <c r="AT29" s="409"/>
      <c r="AU29" s="409"/>
      <c r="AV29" s="409"/>
      <c r="AW29" s="409"/>
      <c r="AX29" s="468"/>
      <c r="AY29" s="475"/>
      <c r="AZ29" s="476"/>
      <c r="BA29" s="476"/>
      <c r="BB29" s="477"/>
      <c r="BC29" s="469" t="s">
        <v>193</v>
      </c>
      <c r="BD29" s="470"/>
      <c r="BE29" s="470"/>
      <c r="BF29" s="470"/>
      <c r="BG29" s="470"/>
      <c r="BH29" s="470"/>
      <c r="BI29" s="470"/>
      <c r="BJ29" s="470"/>
      <c r="BK29" s="470"/>
      <c r="BL29" s="470"/>
      <c r="BM29" s="471"/>
      <c r="BN29" s="455">
        <v>527245</v>
      </c>
      <c r="BO29" s="456"/>
      <c r="BP29" s="456"/>
      <c r="BQ29" s="456"/>
      <c r="BR29" s="456"/>
      <c r="BS29" s="456"/>
      <c r="BT29" s="456"/>
      <c r="BU29" s="457"/>
      <c r="BV29" s="455">
        <v>527079</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194</v>
      </c>
      <c r="X30" s="423"/>
      <c r="Y30" s="423"/>
      <c r="Z30" s="423"/>
      <c r="AA30" s="423"/>
      <c r="AB30" s="423"/>
      <c r="AC30" s="423"/>
      <c r="AD30" s="423"/>
      <c r="AE30" s="423"/>
      <c r="AF30" s="423"/>
      <c r="AG30" s="424"/>
      <c r="AH30" s="425">
        <v>94.9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5728237</v>
      </c>
      <c r="BO30" s="490"/>
      <c r="BP30" s="490"/>
      <c r="BQ30" s="490"/>
      <c r="BR30" s="490"/>
      <c r="BS30" s="490"/>
      <c r="BT30" s="490"/>
      <c r="BU30" s="491"/>
      <c r="BV30" s="489">
        <v>6178475</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195</v>
      </c>
      <c r="D32" s="414"/>
      <c r="E32" s="414"/>
      <c r="F32" s="414"/>
      <c r="G32" s="414"/>
      <c r="H32" s="414"/>
      <c r="I32" s="414"/>
      <c r="J32" s="414"/>
      <c r="K32" s="414"/>
      <c r="L32" s="414"/>
      <c r="M32" s="414"/>
      <c r="N32" s="414"/>
      <c r="O32" s="414"/>
      <c r="P32" s="414"/>
      <c r="Q32" s="414"/>
      <c r="R32" s="414"/>
      <c r="S32" s="414"/>
      <c r="U32" s="415" t="s">
        <v>196</v>
      </c>
      <c r="V32" s="415"/>
      <c r="W32" s="415"/>
      <c r="X32" s="415"/>
      <c r="Y32" s="415"/>
      <c r="Z32" s="415"/>
      <c r="AA32" s="415"/>
      <c r="AB32" s="415"/>
      <c r="AC32" s="415"/>
      <c r="AD32" s="415"/>
      <c r="AE32" s="415"/>
      <c r="AF32" s="415"/>
      <c r="AG32" s="415"/>
      <c r="AH32" s="415"/>
      <c r="AI32" s="415"/>
      <c r="AJ32" s="415"/>
      <c r="AK32" s="415"/>
      <c r="AM32" s="415" t="s">
        <v>197</v>
      </c>
      <c r="AN32" s="415"/>
      <c r="AO32" s="415"/>
      <c r="AP32" s="415"/>
      <c r="AQ32" s="415"/>
      <c r="AR32" s="415"/>
      <c r="AS32" s="415"/>
      <c r="AT32" s="415"/>
      <c r="AU32" s="415"/>
      <c r="AV32" s="415"/>
      <c r="AW32" s="415"/>
      <c r="AX32" s="415"/>
      <c r="AY32" s="415"/>
      <c r="AZ32" s="415"/>
      <c r="BA32" s="415"/>
      <c r="BB32" s="415"/>
      <c r="BC32" s="415"/>
      <c r="BE32" s="415" t="s">
        <v>198</v>
      </c>
      <c r="BF32" s="415"/>
      <c r="BG32" s="415"/>
      <c r="BH32" s="415"/>
      <c r="BI32" s="415"/>
      <c r="BJ32" s="415"/>
      <c r="BK32" s="415"/>
      <c r="BL32" s="415"/>
      <c r="BM32" s="415"/>
      <c r="BN32" s="415"/>
      <c r="BO32" s="415"/>
      <c r="BP32" s="415"/>
      <c r="BQ32" s="415"/>
      <c r="BR32" s="415"/>
      <c r="BS32" s="415"/>
      <c r="BT32" s="415"/>
      <c r="BU32" s="415"/>
      <c r="BW32" s="415" t="s">
        <v>199</v>
      </c>
      <c r="BX32" s="415"/>
      <c r="BY32" s="415"/>
      <c r="BZ32" s="415"/>
      <c r="CA32" s="415"/>
      <c r="CB32" s="415"/>
      <c r="CC32" s="415"/>
      <c r="CD32" s="415"/>
      <c r="CE32" s="415"/>
      <c r="CF32" s="415"/>
      <c r="CG32" s="415"/>
      <c r="CH32" s="415"/>
      <c r="CI32" s="415"/>
      <c r="CJ32" s="415"/>
      <c r="CK32" s="415"/>
      <c r="CL32" s="415"/>
      <c r="CM32" s="415"/>
      <c r="CO32" s="415" t="s">
        <v>200</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201</v>
      </c>
      <c r="D33" s="407"/>
      <c r="E33" s="406" t="s">
        <v>202</v>
      </c>
      <c r="F33" s="406"/>
      <c r="G33" s="406"/>
      <c r="H33" s="406"/>
      <c r="I33" s="406"/>
      <c r="J33" s="406"/>
      <c r="K33" s="406"/>
      <c r="L33" s="406"/>
      <c r="M33" s="406"/>
      <c r="N33" s="406"/>
      <c r="O33" s="406"/>
      <c r="P33" s="406"/>
      <c r="Q33" s="406"/>
      <c r="R33" s="406"/>
      <c r="S33" s="406"/>
      <c r="T33" s="206"/>
      <c r="U33" s="407" t="s">
        <v>201</v>
      </c>
      <c r="V33" s="407"/>
      <c r="W33" s="406" t="s">
        <v>202</v>
      </c>
      <c r="X33" s="406"/>
      <c r="Y33" s="406"/>
      <c r="Z33" s="406"/>
      <c r="AA33" s="406"/>
      <c r="AB33" s="406"/>
      <c r="AC33" s="406"/>
      <c r="AD33" s="406"/>
      <c r="AE33" s="406"/>
      <c r="AF33" s="406"/>
      <c r="AG33" s="406"/>
      <c r="AH33" s="406"/>
      <c r="AI33" s="406"/>
      <c r="AJ33" s="406"/>
      <c r="AK33" s="406"/>
      <c r="AL33" s="206"/>
      <c r="AM33" s="407" t="s">
        <v>201</v>
      </c>
      <c r="AN33" s="407"/>
      <c r="AO33" s="406" t="s">
        <v>203</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207</v>
      </c>
      <c r="CP33" s="407"/>
      <c r="CQ33" s="406" t="s">
        <v>208</v>
      </c>
      <c r="CR33" s="406"/>
      <c r="CS33" s="406"/>
      <c r="CT33" s="406"/>
      <c r="CU33" s="406"/>
      <c r="CV33" s="406"/>
      <c r="CW33" s="406"/>
      <c r="CX33" s="406"/>
      <c r="CY33" s="406"/>
      <c r="CZ33" s="406"/>
      <c r="DA33" s="406"/>
      <c r="DB33" s="406"/>
      <c r="DC33" s="406"/>
      <c r="DD33" s="406"/>
      <c r="DE33" s="406"/>
      <c r="DF33" s="206"/>
      <c r="DG33" s="405" t="s">
        <v>209</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IF('各会計、関係団体の財政状況及び健全化判断比率'!B33="","",'各会計、関係団体の財政状況及び健全化判断比率'!B33)</f>
        <v>水道事業会計</v>
      </c>
      <c r="AP34" s="404"/>
      <c r="AQ34" s="404"/>
      <c r="AR34" s="404"/>
      <c r="AS34" s="404"/>
      <c r="AT34" s="404"/>
      <c r="AU34" s="404"/>
      <c r="AV34" s="404"/>
      <c r="AW34" s="404"/>
      <c r="AX34" s="404"/>
      <c r="AY34" s="404"/>
      <c r="AZ34" s="404"/>
      <c r="BA34" s="404"/>
      <c r="BB34" s="404"/>
      <c r="BC34" s="404"/>
      <c r="BD34" s="181"/>
      <c r="BE34" s="403">
        <f>IF(BG34="","",MAX(C34:D43,U34:V43,AM34:AN43)+1)</f>
        <v>10</v>
      </c>
      <c r="BF34" s="403"/>
      <c r="BG34" s="404" t="str">
        <f>IF('各会計、関係団体の財政状況及び健全化判断比率'!B36="","",'各会計、関係団体の財政状況及び健全化判断比率'!B36)</f>
        <v>市民太陽光発電所事業特別会計</v>
      </c>
      <c r="BH34" s="404"/>
      <c r="BI34" s="404"/>
      <c r="BJ34" s="404"/>
      <c r="BK34" s="404"/>
      <c r="BL34" s="404"/>
      <c r="BM34" s="404"/>
      <c r="BN34" s="404"/>
      <c r="BO34" s="404"/>
      <c r="BP34" s="404"/>
      <c r="BQ34" s="404"/>
      <c r="BR34" s="404"/>
      <c r="BS34" s="404"/>
      <c r="BT34" s="404"/>
      <c r="BU34" s="404"/>
      <c r="BV34" s="181"/>
      <c r="BW34" s="403">
        <f>IF(BY34="","",MAX(C34:D43,U34:V43,AM34:AN43,BE34:BF43)+1)</f>
        <v>13</v>
      </c>
      <c r="BX34" s="403"/>
      <c r="BY34" s="404" t="str">
        <f>IF('各会計、関係団体の財政状況及び健全化判断比率'!B68="","",'各会計、関係団体の財政状況及び健全化判断比率'!B68)</f>
        <v>京都府市町村職員退職手当組合</v>
      </c>
      <c r="BZ34" s="404"/>
      <c r="CA34" s="404"/>
      <c r="CB34" s="404"/>
      <c r="CC34" s="404"/>
      <c r="CD34" s="404"/>
      <c r="CE34" s="404"/>
      <c r="CF34" s="404"/>
      <c r="CG34" s="404"/>
      <c r="CH34" s="404"/>
      <c r="CI34" s="404"/>
      <c r="CJ34" s="404"/>
      <c r="CK34" s="404"/>
      <c r="CL34" s="404"/>
      <c r="CM34" s="404"/>
      <c r="CN34" s="181"/>
      <c r="CO34" s="403">
        <f>IF(CQ34="","",MAX(C34:D43,U34:V43,AM34:AN43,BE34:BF43,BW34:BX43)+1)</f>
        <v>21</v>
      </c>
      <c r="CP34" s="403"/>
      <c r="CQ34" s="404" t="str">
        <f>IF('各会計、関係団体の財政状況及び健全化判断比率'!BS7="","",'各会計、関係団体の財政状況及び健全化判断比率'!BS7)</f>
        <v>京都府丹後文化事業団</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国民健康保険直営診療所事業特別会計</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IF('各会計、関係団体の財政状況及び健全化判断比率'!B34="","",'各会計、関係団体の財政状況及び健全化判断比率'!B34)</f>
        <v>下水道事業会計</v>
      </c>
      <c r="AP35" s="404"/>
      <c r="AQ35" s="404"/>
      <c r="AR35" s="404"/>
      <c r="AS35" s="404"/>
      <c r="AT35" s="404"/>
      <c r="AU35" s="404"/>
      <c r="AV35" s="404"/>
      <c r="AW35" s="404"/>
      <c r="AX35" s="404"/>
      <c r="AY35" s="404"/>
      <c r="AZ35" s="404"/>
      <c r="BA35" s="404"/>
      <c r="BB35" s="404"/>
      <c r="BC35" s="404"/>
      <c r="BD35" s="181"/>
      <c r="BE35" s="403">
        <f t="shared" ref="BE35:BE43" si="1">IF(BG35="","",BE34+1)</f>
        <v>11</v>
      </c>
      <c r="BF35" s="403"/>
      <c r="BG35" s="404" t="str">
        <f>IF('各会計、関係団体の財政状況及び健全化判断比率'!B37="","",'各会計、関係団体の財政状況及び健全化判断比率'!B37)</f>
        <v>工業用地造成事業特別会計</v>
      </c>
      <c r="BH35" s="404"/>
      <c r="BI35" s="404"/>
      <c r="BJ35" s="404"/>
      <c r="BK35" s="404"/>
      <c r="BL35" s="404"/>
      <c r="BM35" s="404"/>
      <c r="BN35" s="404"/>
      <c r="BO35" s="404"/>
      <c r="BP35" s="404"/>
      <c r="BQ35" s="404"/>
      <c r="BR35" s="404"/>
      <c r="BS35" s="404"/>
      <c r="BT35" s="404"/>
      <c r="BU35" s="404"/>
      <c r="BV35" s="181"/>
      <c r="BW35" s="403">
        <f t="shared" ref="BW35:BW43" si="2">IF(BY35="","",BW34+1)</f>
        <v>14</v>
      </c>
      <c r="BX35" s="403"/>
      <c r="BY35" s="404" t="str">
        <f>IF('各会計、関係団体の財政状況及び健全化判断比率'!B69="","",'各会計、関係団体の財政状況及び健全化判断比率'!B69)</f>
        <v>京都府後期高齢者医療広域連合（一般会計）</v>
      </c>
      <c r="BZ35" s="404"/>
      <c r="CA35" s="404"/>
      <c r="CB35" s="404"/>
      <c r="CC35" s="404"/>
      <c r="CD35" s="404"/>
      <c r="CE35" s="404"/>
      <c r="CF35" s="404"/>
      <c r="CG35" s="404"/>
      <c r="CH35" s="404"/>
      <c r="CI35" s="404"/>
      <c r="CJ35" s="404"/>
      <c r="CK35" s="404"/>
      <c r="CL35" s="404"/>
      <c r="CM35" s="404"/>
      <c r="CN35" s="181"/>
      <c r="CO35" s="403">
        <f t="shared" ref="CO35:CO43" si="3">IF(CQ35="","",CO34+1)</f>
        <v>22</v>
      </c>
      <c r="CP35" s="403"/>
      <c r="CQ35" s="404" t="str">
        <f>IF('各会計、関係団体の財政状況及び健全化判断比率'!BS8="","",'各会計、関係団体の財政状況及び健全化判断比率'!BS8)</f>
        <v>京丹後市公園緑化事業団</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介護保険事業特別会計</v>
      </c>
      <c r="X36" s="404"/>
      <c r="Y36" s="404"/>
      <c r="Z36" s="404"/>
      <c r="AA36" s="404"/>
      <c r="AB36" s="404"/>
      <c r="AC36" s="404"/>
      <c r="AD36" s="404"/>
      <c r="AE36" s="404"/>
      <c r="AF36" s="404"/>
      <c r="AG36" s="404"/>
      <c r="AH36" s="404"/>
      <c r="AI36" s="404"/>
      <c r="AJ36" s="404"/>
      <c r="AK36" s="404"/>
      <c r="AL36" s="181"/>
      <c r="AM36" s="403">
        <f t="shared" si="0"/>
        <v>9</v>
      </c>
      <c r="AN36" s="403"/>
      <c r="AO36" s="404" t="str">
        <f>IF('各会計、関係団体の財政状況及び健全化判断比率'!B35="","",'各会計、関係団体の財政状況及び健全化判断比率'!B35)</f>
        <v>病院事業会計</v>
      </c>
      <c r="AP36" s="404"/>
      <c r="AQ36" s="404"/>
      <c r="AR36" s="404"/>
      <c r="AS36" s="404"/>
      <c r="AT36" s="404"/>
      <c r="AU36" s="404"/>
      <c r="AV36" s="404"/>
      <c r="AW36" s="404"/>
      <c r="AX36" s="404"/>
      <c r="AY36" s="404"/>
      <c r="AZ36" s="404"/>
      <c r="BA36" s="404"/>
      <c r="BB36" s="404"/>
      <c r="BC36" s="404"/>
      <c r="BD36" s="181"/>
      <c r="BE36" s="403">
        <f t="shared" si="1"/>
        <v>12</v>
      </c>
      <c r="BF36" s="403"/>
      <c r="BG36" s="404" t="str">
        <f>IF('各会計、関係団体の財政状況及び健全化判断比率'!B38="","",'各会計、関係団体の財政状況及び健全化判断比率'!B38)</f>
        <v>宅地造成事業特別会計</v>
      </c>
      <c r="BH36" s="404"/>
      <c r="BI36" s="404"/>
      <c r="BJ36" s="404"/>
      <c r="BK36" s="404"/>
      <c r="BL36" s="404"/>
      <c r="BM36" s="404"/>
      <c r="BN36" s="404"/>
      <c r="BO36" s="404"/>
      <c r="BP36" s="404"/>
      <c r="BQ36" s="404"/>
      <c r="BR36" s="404"/>
      <c r="BS36" s="404"/>
      <c r="BT36" s="404"/>
      <c r="BU36" s="404"/>
      <c r="BV36" s="181"/>
      <c r="BW36" s="403">
        <f t="shared" si="2"/>
        <v>15</v>
      </c>
      <c r="BX36" s="403"/>
      <c r="BY36" s="404" t="str">
        <f>IF('各会計、関係団体の財政状況及び健全化判断比率'!B70="","",'各会計、関係団体の財政状況及び健全化判断比率'!B70)</f>
        <v>京都府後期高齢者医療広域連合（特別会計）</v>
      </c>
      <c r="BZ36" s="404"/>
      <c r="CA36" s="404"/>
      <c r="CB36" s="404"/>
      <c r="CC36" s="404"/>
      <c r="CD36" s="404"/>
      <c r="CE36" s="404"/>
      <c r="CF36" s="404"/>
      <c r="CG36" s="404"/>
      <c r="CH36" s="404"/>
      <c r="CI36" s="404"/>
      <c r="CJ36" s="404"/>
      <c r="CK36" s="404"/>
      <c r="CL36" s="404"/>
      <c r="CM36" s="404"/>
      <c r="CN36" s="181"/>
      <c r="CO36" s="403">
        <f t="shared" si="3"/>
        <v>23</v>
      </c>
      <c r="CP36" s="403"/>
      <c r="CQ36" s="404" t="str">
        <f>IF('各会計、関係団体の財政状況及び健全化判断比率'!BS9="","",'各会計、関係団体の財政状況及び健全化判断比率'!BS9)</f>
        <v>丹後地域地場産業振興センター</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後期高齢者医療事業特別会計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16</v>
      </c>
      <c r="BX37" s="403"/>
      <c r="BY37" s="404" t="str">
        <f>IF('各会計、関係団体の財政状況及び健全化判断比率'!B71="","",'各会計、関係団体の財政状況及び健全化判断比率'!B71)</f>
        <v>京都府住宅新築資金等貸付事業管理組合（一般会計）</v>
      </c>
      <c r="BZ37" s="404"/>
      <c r="CA37" s="404"/>
      <c r="CB37" s="404"/>
      <c r="CC37" s="404"/>
      <c r="CD37" s="404"/>
      <c r="CE37" s="404"/>
      <c r="CF37" s="404"/>
      <c r="CG37" s="404"/>
      <c r="CH37" s="404"/>
      <c r="CI37" s="404"/>
      <c r="CJ37" s="404"/>
      <c r="CK37" s="404"/>
      <c r="CL37" s="404"/>
      <c r="CM37" s="404"/>
      <c r="CN37" s="181"/>
      <c r="CO37" s="403">
        <f t="shared" si="3"/>
        <v>24</v>
      </c>
      <c r="CP37" s="403"/>
      <c r="CQ37" s="404" t="str">
        <f>IF('各会計、関係団体の財政状況及び健全化判断比率'!BS10="","",'各会計、関係団体の財政状況及び健全化判断比率'!BS10)</f>
        <v>テンキテンキ村</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f t="shared" si="4"/>
        <v>6</v>
      </c>
      <c r="V38" s="403"/>
      <c r="W38" s="404" t="str">
        <f>IF('各会計、関係団体の財政状況及び健全化判断比率'!B32="","",'各会計、関係団体の財政状況及び健全化判断比率'!B32)</f>
        <v>介護サービス事業特別会計</v>
      </c>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17</v>
      </c>
      <c r="BX38" s="403"/>
      <c r="BY38" s="404" t="str">
        <f>IF('各会計、関係団体の財政状況及び健全化判断比率'!B72="","",'各会計、関係団体の財政状況及び健全化判断比率'!B72)</f>
        <v>京都府住宅新築資金等貸付事業管理組合（特別会計）</v>
      </c>
      <c r="BZ38" s="404"/>
      <c r="CA38" s="404"/>
      <c r="CB38" s="404"/>
      <c r="CC38" s="404"/>
      <c r="CD38" s="404"/>
      <c r="CE38" s="404"/>
      <c r="CF38" s="404"/>
      <c r="CG38" s="404"/>
      <c r="CH38" s="404"/>
      <c r="CI38" s="404"/>
      <c r="CJ38" s="404"/>
      <c r="CK38" s="404"/>
      <c r="CL38" s="404"/>
      <c r="CM38" s="404"/>
      <c r="CN38" s="181"/>
      <c r="CO38" s="403">
        <f t="shared" si="3"/>
        <v>25</v>
      </c>
      <c r="CP38" s="403"/>
      <c r="CQ38" s="404" t="str">
        <f>IF('各会計、関係団体の財政状況及び健全化判断比率'!BS11="","",'各会計、関係団体の財政状況及び健全化判断比率'!BS11)</f>
        <v>くみはま縣</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18</v>
      </c>
      <c r="BX39" s="403"/>
      <c r="BY39" s="404" t="str">
        <f>IF('各会計、関係団体の財政状況及び健全化判断比率'!B73="","",'各会計、関係団体の財政状況及び健全化判断比率'!B73)</f>
        <v>京都府自治会館管理組合</v>
      </c>
      <c r="BZ39" s="404"/>
      <c r="CA39" s="404"/>
      <c r="CB39" s="404"/>
      <c r="CC39" s="404"/>
      <c r="CD39" s="404"/>
      <c r="CE39" s="404"/>
      <c r="CF39" s="404"/>
      <c r="CG39" s="404"/>
      <c r="CH39" s="404"/>
      <c r="CI39" s="404"/>
      <c r="CJ39" s="404"/>
      <c r="CK39" s="404"/>
      <c r="CL39" s="404"/>
      <c r="CM39" s="404"/>
      <c r="CN39" s="181"/>
      <c r="CO39" s="403">
        <f t="shared" si="3"/>
        <v>26</v>
      </c>
      <c r="CP39" s="403"/>
      <c r="CQ39" s="404" t="str">
        <f>IF('各会計、関係団体の財政状況及び健全化判断比率'!BS12="","",'各会計、関係団体の財政状況及び健全化判断比率'!BS12)</f>
        <v>京丹後市総合サービス</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19</v>
      </c>
      <c r="BX40" s="403"/>
      <c r="BY40" s="404" t="str">
        <f>IF('各会計、関係団体の財政状況及び健全化判断比率'!B74="","",'各会計、関係団体の財政状況及び健全化判断比率'!B74)</f>
        <v>京都府市町村議会議員公務災害補償等組合</v>
      </c>
      <c r="BZ40" s="404"/>
      <c r="CA40" s="404"/>
      <c r="CB40" s="404"/>
      <c r="CC40" s="404"/>
      <c r="CD40" s="404"/>
      <c r="CE40" s="404"/>
      <c r="CF40" s="404"/>
      <c r="CG40" s="404"/>
      <c r="CH40" s="404"/>
      <c r="CI40" s="404"/>
      <c r="CJ40" s="404"/>
      <c r="CK40" s="404"/>
      <c r="CL40" s="404"/>
      <c r="CM40" s="404"/>
      <c r="CN40" s="181"/>
      <c r="CO40" s="403">
        <f t="shared" si="3"/>
        <v>27</v>
      </c>
      <c r="CP40" s="403"/>
      <c r="CQ40" s="404" t="str">
        <f>IF('各会計、関係団体の財政状況及び健全化判断比率'!BS13="","",'各会計、関係団体の財政状況及び健全化判断比率'!BS13)</f>
        <v>京丹後製茶</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20</v>
      </c>
      <c r="BX41" s="403"/>
      <c r="BY41" s="404" t="str">
        <f>IF('各会計、関係団体の財政状況及び健全化判断比率'!B75="","",'各会計、関係団体の財政状況及び健全化判断比率'!B75)</f>
        <v>京都地方税機構</v>
      </c>
      <c r="BZ41" s="404"/>
      <c r="CA41" s="404"/>
      <c r="CB41" s="404"/>
      <c r="CC41" s="404"/>
      <c r="CD41" s="404"/>
      <c r="CE41" s="404"/>
      <c r="CF41" s="404"/>
      <c r="CG41" s="404"/>
      <c r="CH41" s="404"/>
      <c r="CI41" s="404"/>
      <c r="CJ41" s="404"/>
      <c r="CK41" s="404"/>
      <c r="CL41" s="404"/>
      <c r="CM41" s="404"/>
      <c r="CN41" s="181"/>
      <c r="CO41" s="403">
        <f t="shared" si="3"/>
        <v>28</v>
      </c>
      <c r="CP41" s="403"/>
      <c r="CQ41" s="404" t="str">
        <f>IF('各会計、関係団体の財政状況及び健全化判断比率'!BS14="","",'各会計、関係団体の財政状況及び健全化判断比率'!BS14)</f>
        <v>丹後地区土地開発公社</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〇</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400" t="s">
        <v>211</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212</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213</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214</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215</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216</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217</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218</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wMz3ZkKuUpJbhDPB/6mhlJqaYp1HTg3kNc+L8xkh98is0CX8GwrGV3r6wFjpssmIrxGQYGqCxKTOgjtjDxL2Uw==" saltValue="yfznhUtrIYY+NN71LkMzj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219</v>
      </c>
      <c r="DI1" s="754"/>
      <c r="DJ1" s="754"/>
      <c r="DK1" s="754"/>
      <c r="DL1" s="754"/>
      <c r="DM1" s="754"/>
      <c r="DN1" s="755"/>
      <c r="DO1" s="214"/>
      <c r="DP1" s="753" t="s">
        <v>220</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15" t="s">
        <v>222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224</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2">
      <c r="B4" s="715" t="s">
        <v>1</v>
      </c>
      <c r="C4" s="716"/>
      <c r="D4" s="716"/>
      <c r="E4" s="716"/>
      <c r="F4" s="716"/>
      <c r="G4" s="716"/>
      <c r="H4" s="716"/>
      <c r="I4" s="716"/>
      <c r="J4" s="716"/>
      <c r="K4" s="716"/>
      <c r="L4" s="716"/>
      <c r="M4" s="716"/>
      <c r="N4" s="716"/>
      <c r="O4" s="716"/>
      <c r="P4" s="716"/>
      <c r="Q4" s="717"/>
      <c r="R4" s="715" t="s">
        <v>225</v>
      </c>
      <c r="S4" s="716"/>
      <c r="T4" s="716"/>
      <c r="U4" s="716"/>
      <c r="V4" s="716"/>
      <c r="W4" s="716"/>
      <c r="X4" s="716"/>
      <c r="Y4" s="717"/>
      <c r="Z4" s="715" t="s">
        <v>226</v>
      </c>
      <c r="AA4" s="716"/>
      <c r="AB4" s="716"/>
      <c r="AC4" s="717"/>
      <c r="AD4" s="715" t="s">
        <v>227</v>
      </c>
      <c r="AE4" s="716"/>
      <c r="AF4" s="716"/>
      <c r="AG4" s="716"/>
      <c r="AH4" s="716"/>
      <c r="AI4" s="716"/>
      <c r="AJ4" s="716"/>
      <c r="AK4" s="717"/>
      <c r="AL4" s="715" t="s">
        <v>226</v>
      </c>
      <c r="AM4" s="716"/>
      <c r="AN4" s="716"/>
      <c r="AO4" s="717"/>
      <c r="AP4" s="756" t="s">
        <v>228</v>
      </c>
      <c r="AQ4" s="756"/>
      <c r="AR4" s="756"/>
      <c r="AS4" s="756"/>
      <c r="AT4" s="756"/>
      <c r="AU4" s="756"/>
      <c r="AV4" s="756"/>
      <c r="AW4" s="756"/>
      <c r="AX4" s="756"/>
      <c r="AY4" s="756"/>
      <c r="AZ4" s="756"/>
      <c r="BA4" s="756"/>
      <c r="BB4" s="756"/>
      <c r="BC4" s="756"/>
      <c r="BD4" s="756"/>
      <c r="BE4" s="756"/>
      <c r="BF4" s="756"/>
      <c r="BG4" s="756" t="s">
        <v>229</v>
      </c>
      <c r="BH4" s="756"/>
      <c r="BI4" s="756"/>
      <c r="BJ4" s="756"/>
      <c r="BK4" s="756"/>
      <c r="BL4" s="756"/>
      <c r="BM4" s="756"/>
      <c r="BN4" s="756"/>
      <c r="BO4" s="756" t="s">
        <v>226</v>
      </c>
      <c r="BP4" s="756"/>
      <c r="BQ4" s="756"/>
      <c r="BR4" s="756"/>
      <c r="BS4" s="756" t="s">
        <v>230</v>
      </c>
      <c r="BT4" s="756"/>
      <c r="BU4" s="756"/>
      <c r="BV4" s="756"/>
      <c r="BW4" s="756"/>
      <c r="BX4" s="756"/>
      <c r="BY4" s="756"/>
      <c r="BZ4" s="756"/>
      <c r="CA4" s="756"/>
      <c r="CB4" s="756"/>
      <c r="CD4" s="715" t="s">
        <v>231</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2">
      <c r="B5" s="712" t="s">
        <v>232</v>
      </c>
      <c r="C5" s="713"/>
      <c r="D5" s="713"/>
      <c r="E5" s="713"/>
      <c r="F5" s="713"/>
      <c r="G5" s="713"/>
      <c r="H5" s="713"/>
      <c r="I5" s="713"/>
      <c r="J5" s="713"/>
      <c r="K5" s="713"/>
      <c r="L5" s="713"/>
      <c r="M5" s="713"/>
      <c r="N5" s="713"/>
      <c r="O5" s="713"/>
      <c r="P5" s="713"/>
      <c r="Q5" s="714"/>
      <c r="R5" s="709">
        <v>5238762</v>
      </c>
      <c r="S5" s="710"/>
      <c r="T5" s="710"/>
      <c r="U5" s="710"/>
      <c r="V5" s="710"/>
      <c r="W5" s="710"/>
      <c r="X5" s="710"/>
      <c r="Y5" s="738"/>
      <c r="Z5" s="751">
        <v>13.3</v>
      </c>
      <c r="AA5" s="751"/>
      <c r="AB5" s="751"/>
      <c r="AC5" s="751"/>
      <c r="AD5" s="752">
        <v>5238762</v>
      </c>
      <c r="AE5" s="752"/>
      <c r="AF5" s="752"/>
      <c r="AG5" s="752"/>
      <c r="AH5" s="752"/>
      <c r="AI5" s="752"/>
      <c r="AJ5" s="752"/>
      <c r="AK5" s="752"/>
      <c r="AL5" s="739">
        <v>25</v>
      </c>
      <c r="AM5" s="721"/>
      <c r="AN5" s="721"/>
      <c r="AO5" s="740"/>
      <c r="AP5" s="712" t="s">
        <v>233</v>
      </c>
      <c r="AQ5" s="713"/>
      <c r="AR5" s="713"/>
      <c r="AS5" s="713"/>
      <c r="AT5" s="713"/>
      <c r="AU5" s="713"/>
      <c r="AV5" s="713"/>
      <c r="AW5" s="713"/>
      <c r="AX5" s="713"/>
      <c r="AY5" s="713"/>
      <c r="AZ5" s="713"/>
      <c r="BA5" s="713"/>
      <c r="BB5" s="713"/>
      <c r="BC5" s="713"/>
      <c r="BD5" s="713"/>
      <c r="BE5" s="713"/>
      <c r="BF5" s="714"/>
      <c r="BG5" s="657">
        <v>5193517</v>
      </c>
      <c r="BH5" s="658"/>
      <c r="BI5" s="658"/>
      <c r="BJ5" s="658"/>
      <c r="BK5" s="658"/>
      <c r="BL5" s="658"/>
      <c r="BM5" s="658"/>
      <c r="BN5" s="659"/>
      <c r="BO5" s="695">
        <v>99.1</v>
      </c>
      <c r="BP5" s="695"/>
      <c r="BQ5" s="695"/>
      <c r="BR5" s="695"/>
      <c r="BS5" s="696">
        <v>49498</v>
      </c>
      <c r="BT5" s="696"/>
      <c r="BU5" s="696"/>
      <c r="BV5" s="696"/>
      <c r="BW5" s="696"/>
      <c r="BX5" s="696"/>
      <c r="BY5" s="696"/>
      <c r="BZ5" s="696"/>
      <c r="CA5" s="696"/>
      <c r="CB5" s="731"/>
      <c r="CD5" s="715" t="s">
        <v>228</v>
      </c>
      <c r="CE5" s="716"/>
      <c r="CF5" s="716"/>
      <c r="CG5" s="716"/>
      <c r="CH5" s="716"/>
      <c r="CI5" s="716"/>
      <c r="CJ5" s="716"/>
      <c r="CK5" s="716"/>
      <c r="CL5" s="716"/>
      <c r="CM5" s="716"/>
      <c r="CN5" s="716"/>
      <c r="CO5" s="716"/>
      <c r="CP5" s="716"/>
      <c r="CQ5" s="717"/>
      <c r="CR5" s="715" t="s">
        <v>234</v>
      </c>
      <c r="CS5" s="716"/>
      <c r="CT5" s="716"/>
      <c r="CU5" s="716"/>
      <c r="CV5" s="716"/>
      <c r="CW5" s="716"/>
      <c r="CX5" s="716"/>
      <c r="CY5" s="717"/>
      <c r="CZ5" s="715" t="s">
        <v>226</v>
      </c>
      <c r="DA5" s="716"/>
      <c r="DB5" s="716"/>
      <c r="DC5" s="717"/>
      <c r="DD5" s="715" t="s">
        <v>235</v>
      </c>
      <c r="DE5" s="716"/>
      <c r="DF5" s="716"/>
      <c r="DG5" s="716"/>
      <c r="DH5" s="716"/>
      <c r="DI5" s="716"/>
      <c r="DJ5" s="716"/>
      <c r="DK5" s="716"/>
      <c r="DL5" s="716"/>
      <c r="DM5" s="716"/>
      <c r="DN5" s="716"/>
      <c r="DO5" s="716"/>
      <c r="DP5" s="717"/>
      <c r="DQ5" s="715" t="s">
        <v>236</v>
      </c>
      <c r="DR5" s="716"/>
      <c r="DS5" s="716"/>
      <c r="DT5" s="716"/>
      <c r="DU5" s="716"/>
      <c r="DV5" s="716"/>
      <c r="DW5" s="716"/>
      <c r="DX5" s="716"/>
      <c r="DY5" s="716"/>
      <c r="DZ5" s="716"/>
      <c r="EA5" s="716"/>
      <c r="EB5" s="716"/>
      <c r="EC5" s="717"/>
    </row>
    <row r="6" spans="2:143" ht="11.25" customHeight="1" x14ac:dyDescent="0.2">
      <c r="B6" s="654" t="s">
        <v>237</v>
      </c>
      <c r="C6" s="655"/>
      <c r="D6" s="655"/>
      <c r="E6" s="655"/>
      <c r="F6" s="655"/>
      <c r="G6" s="655"/>
      <c r="H6" s="655"/>
      <c r="I6" s="655"/>
      <c r="J6" s="655"/>
      <c r="K6" s="655"/>
      <c r="L6" s="655"/>
      <c r="M6" s="655"/>
      <c r="N6" s="655"/>
      <c r="O6" s="655"/>
      <c r="P6" s="655"/>
      <c r="Q6" s="656"/>
      <c r="R6" s="657">
        <v>314731</v>
      </c>
      <c r="S6" s="658"/>
      <c r="T6" s="658"/>
      <c r="U6" s="658"/>
      <c r="V6" s="658"/>
      <c r="W6" s="658"/>
      <c r="X6" s="658"/>
      <c r="Y6" s="659"/>
      <c r="Z6" s="695">
        <v>0.8</v>
      </c>
      <c r="AA6" s="695"/>
      <c r="AB6" s="695"/>
      <c r="AC6" s="695"/>
      <c r="AD6" s="696">
        <v>314731</v>
      </c>
      <c r="AE6" s="696"/>
      <c r="AF6" s="696"/>
      <c r="AG6" s="696"/>
      <c r="AH6" s="696"/>
      <c r="AI6" s="696"/>
      <c r="AJ6" s="696"/>
      <c r="AK6" s="696"/>
      <c r="AL6" s="660">
        <v>1.5</v>
      </c>
      <c r="AM6" s="661"/>
      <c r="AN6" s="661"/>
      <c r="AO6" s="697"/>
      <c r="AP6" s="654" t="s">
        <v>238</v>
      </c>
      <c r="AQ6" s="655"/>
      <c r="AR6" s="655"/>
      <c r="AS6" s="655"/>
      <c r="AT6" s="655"/>
      <c r="AU6" s="655"/>
      <c r="AV6" s="655"/>
      <c r="AW6" s="655"/>
      <c r="AX6" s="655"/>
      <c r="AY6" s="655"/>
      <c r="AZ6" s="655"/>
      <c r="BA6" s="655"/>
      <c r="BB6" s="655"/>
      <c r="BC6" s="655"/>
      <c r="BD6" s="655"/>
      <c r="BE6" s="655"/>
      <c r="BF6" s="656"/>
      <c r="BG6" s="657">
        <v>5193517</v>
      </c>
      <c r="BH6" s="658"/>
      <c r="BI6" s="658"/>
      <c r="BJ6" s="658"/>
      <c r="BK6" s="658"/>
      <c r="BL6" s="658"/>
      <c r="BM6" s="658"/>
      <c r="BN6" s="659"/>
      <c r="BO6" s="695">
        <v>99.1</v>
      </c>
      <c r="BP6" s="695"/>
      <c r="BQ6" s="695"/>
      <c r="BR6" s="695"/>
      <c r="BS6" s="696">
        <v>49498</v>
      </c>
      <c r="BT6" s="696"/>
      <c r="BU6" s="696"/>
      <c r="BV6" s="696"/>
      <c r="BW6" s="696"/>
      <c r="BX6" s="696"/>
      <c r="BY6" s="696"/>
      <c r="BZ6" s="696"/>
      <c r="CA6" s="696"/>
      <c r="CB6" s="731"/>
      <c r="CD6" s="712" t="s">
        <v>239</v>
      </c>
      <c r="CE6" s="713"/>
      <c r="CF6" s="713"/>
      <c r="CG6" s="713"/>
      <c r="CH6" s="713"/>
      <c r="CI6" s="713"/>
      <c r="CJ6" s="713"/>
      <c r="CK6" s="713"/>
      <c r="CL6" s="713"/>
      <c r="CM6" s="713"/>
      <c r="CN6" s="713"/>
      <c r="CO6" s="713"/>
      <c r="CP6" s="713"/>
      <c r="CQ6" s="714"/>
      <c r="CR6" s="657">
        <v>192671</v>
      </c>
      <c r="CS6" s="658"/>
      <c r="CT6" s="658"/>
      <c r="CU6" s="658"/>
      <c r="CV6" s="658"/>
      <c r="CW6" s="658"/>
      <c r="CX6" s="658"/>
      <c r="CY6" s="659"/>
      <c r="CZ6" s="739">
        <v>0.5</v>
      </c>
      <c r="DA6" s="721"/>
      <c r="DB6" s="721"/>
      <c r="DC6" s="741"/>
      <c r="DD6" s="663" t="s">
        <v>240</v>
      </c>
      <c r="DE6" s="658"/>
      <c r="DF6" s="658"/>
      <c r="DG6" s="658"/>
      <c r="DH6" s="658"/>
      <c r="DI6" s="658"/>
      <c r="DJ6" s="658"/>
      <c r="DK6" s="658"/>
      <c r="DL6" s="658"/>
      <c r="DM6" s="658"/>
      <c r="DN6" s="658"/>
      <c r="DO6" s="658"/>
      <c r="DP6" s="659"/>
      <c r="DQ6" s="663">
        <v>192659</v>
      </c>
      <c r="DR6" s="658"/>
      <c r="DS6" s="658"/>
      <c r="DT6" s="658"/>
      <c r="DU6" s="658"/>
      <c r="DV6" s="658"/>
      <c r="DW6" s="658"/>
      <c r="DX6" s="658"/>
      <c r="DY6" s="658"/>
      <c r="DZ6" s="658"/>
      <c r="EA6" s="658"/>
      <c r="EB6" s="658"/>
      <c r="EC6" s="694"/>
    </row>
    <row r="7" spans="2:143" ht="11.25" customHeight="1" x14ac:dyDescent="0.2">
      <c r="B7" s="654" t="s">
        <v>241</v>
      </c>
      <c r="C7" s="655"/>
      <c r="D7" s="655"/>
      <c r="E7" s="655"/>
      <c r="F7" s="655"/>
      <c r="G7" s="655"/>
      <c r="H7" s="655"/>
      <c r="I7" s="655"/>
      <c r="J7" s="655"/>
      <c r="K7" s="655"/>
      <c r="L7" s="655"/>
      <c r="M7" s="655"/>
      <c r="N7" s="655"/>
      <c r="O7" s="655"/>
      <c r="P7" s="655"/>
      <c r="Q7" s="656"/>
      <c r="R7" s="657">
        <v>2102</v>
      </c>
      <c r="S7" s="658"/>
      <c r="T7" s="658"/>
      <c r="U7" s="658"/>
      <c r="V7" s="658"/>
      <c r="W7" s="658"/>
      <c r="X7" s="658"/>
      <c r="Y7" s="659"/>
      <c r="Z7" s="695">
        <v>0</v>
      </c>
      <c r="AA7" s="695"/>
      <c r="AB7" s="695"/>
      <c r="AC7" s="695"/>
      <c r="AD7" s="696">
        <v>2102</v>
      </c>
      <c r="AE7" s="696"/>
      <c r="AF7" s="696"/>
      <c r="AG7" s="696"/>
      <c r="AH7" s="696"/>
      <c r="AI7" s="696"/>
      <c r="AJ7" s="696"/>
      <c r="AK7" s="696"/>
      <c r="AL7" s="660">
        <v>0</v>
      </c>
      <c r="AM7" s="661"/>
      <c r="AN7" s="661"/>
      <c r="AO7" s="697"/>
      <c r="AP7" s="654" t="s">
        <v>242</v>
      </c>
      <c r="AQ7" s="655"/>
      <c r="AR7" s="655"/>
      <c r="AS7" s="655"/>
      <c r="AT7" s="655"/>
      <c r="AU7" s="655"/>
      <c r="AV7" s="655"/>
      <c r="AW7" s="655"/>
      <c r="AX7" s="655"/>
      <c r="AY7" s="655"/>
      <c r="AZ7" s="655"/>
      <c r="BA7" s="655"/>
      <c r="BB7" s="655"/>
      <c r="BC7" s="655"/>
      <c r="BD7" s="655"/>
      <c r="BE7" s="655"/>
      <c r="BF7" s="656"/>
      <c r="BG7" s="657">
        <v>2228284</v>
      </c>
      <c r="BH7" s="658"/>
      <c r="BI7" s="658"/>
      <c r="BJ7" s="658"/>
      <c r="BK7" s="658"/>
      <c r="BL7" s="658"/>
      <c r="BM7" s="658"/>
      <c r="BN7" s="659"/>
      <c r="BO7" s="695">
        <v>42.5</v>
      </c>
      <c r="BP7" s="695"/>
      <c r="BQ7" s="695"/>
      <c r="BR7" s="695"/>
      <c r="BS7" s="696">
        <v>49498</v>
      </c>
      <c r="BT7" s="696"/>
      <c r="BU7" s="696"/>
      <c r="BV7" s="696"/>
      <c r="BW7" s="696"/>
      <c r="BX7" s="696"/>
      <c r="BY7" s="696"/>
      <c r="BZ7" s="696"/>
      <c r="CA7" s="696"/>
      <c r="CB7" s="731"/>
      <c r="CD7" s="654" t="s">
        <v>243</v>
      </c>
      <c r="CE7" s="655"/>
      <c r="CF7" s="655"/>
      <c r="CG7" s="655"/>
      <c r="CH7" s="655"/>
      <c r="CI7" s="655"/>
      <c r="CJ7" s="655"/>
      <c r="CK7" s="655"/>
      <c r="CL7" s="655"/>
      <c r="CM7" s="655"/>
      <c r="CN7" s="655"/>
      <c r="CO7" s="655"/>
      <c r="CP7" s="655"/>
      <c r="CQ7" s="656"/>
      <c r="CR7" s="657">
        <v>6528382</v>
      </c>
      <c r="CS7" s="658"/>
      <c r="CT7" s="658"/>
      <c r="CU7" s="658"/>
      <c r="CV7" s="658"/>
      <c r="CW7" s="658"/>
      <c r="CX7" s="658"/>
      <c r="CY7" s="659"/>
      <c r="CZ7" s="695">
        <v>17.100000000000001</v>
      </c>
      <c r="DA7" s="695"/>
      <c r="DB7" s="695"/>
      <c r="DC7" s="695"/>
      <c r="DD7" s="663">
        <v>609973</v>
      </c>
      <c r="DE7" s="658"/>
      <c r="DF7" s="658"/>
      <c r="DG7" s="658"/>
      <c r="DH7" s="658"/>
      <c r="DI7" s="658"/>
      <c r="DJ7" s="658"/>
      <c r="DK7" s="658"/>
      <c r="DL7" s="658"/>
      <c r="DM7" s="658"/>
      <c r="DN7" s="658"/>
      <c r="DO7" s="658"/>
      <c r="DP7" s="659"/>
      <c r="DQ7" s="663">
        <v>3665568</v>
      </c>
      <c r="DR7" s="658"/>
      <c r="DS7" s="658"/>
      <c r="DT7" s="658"/>
      <c r="DU7" s="658"/>
      <c r="DV7" s="658"/>
      <c r="DW7" s="658"/>
      <c r="DX7" s="658"/>
      <c r="DY7" s="658"/>
      <c r="DZ7" s="658"/>
      <c r="EA7" s="658"/>
      <c r="EB7" s="658"/>
      <c r="EC7" s="694"/>
    </row>
    <row r="8" spans="2:143" ht="11.25" customHeight="1" x14ac:dyDescent="0.2">
      <c r="B8" s="654" t="s">
        <v>244</v>
      </c>
      <c r="C8" s="655"/>
      <c r="D8" s="655"/>
      <c r="E8" s="655"/>
      <c r="F8" s="655"/>
      <c r="G8" s="655"/>
      <c r="H8" s="655"/>
      <c r="I8" s="655"/>
      <c r="J8" s="655"/>
      <c r="K8" s="655"/>
      <c r="L8" s="655"/>
      <c r="M8" s="655"/>
      <c r="N8" s="655"/>
      <c r="O8" s="655"/>
      <c r="P8" s="655"/>
      <c r="Q8" s="656"/>
      <c r="R8" s="657">
        <v>41202</v>
      </c>
      <c r="S8" s="658"/>
      <c r="T8" s="658"/>
      <c r="U8" s="658"/>
      <c r="V8" s="658"/>
      <c r="W8" s="658"/>
      <c r="X8" s="658"/>
      <c r="Y8" s="659"/>
      <c r="Z8" s="695">
        <v>0.1</v>
      </c>
      <c r="AA8" s="695"/>
      <c r="AB8" s="695"/>
      <c r="AC8" s="695"/>
      <c r="AD8" s="696">
        <v>41202</v>
      </c>
      <c r="AE8" s="696"/>
      <c r="AF8" s="696"/>
      <c r="AG8" s="696"/>
      <c r="AH8" s="696"/>
      <c r="AI8" s="696"/>
      <c r="AJ8" s="696"/>
      <c r="AK8" s="696"/>
      <c r="AL8" s="660">
        <v>0.2</v>
      </c>
      <c r="AM8" s="661"/>
      <c r="AN8" s="661"/>
      <c r="AO8" s="697"/>
      <c r="AP8" s="654" t="s">
        <v>245</v>
      </c>
      <c r="AQ8" s="655"/>
      <c r="AR8" s="655"/>
      <c r="AS8" s="655"/>
      <c r="AT8" s="655"/>
      <c r="AU8" s="655"/>
      <c r="AV8" s="655"/>
      <c r="AW8" s="655"/>
      <c r="AX8" s="655"/>
      <c r="AY8" s="655"/>
      <c r="AZ8" s="655"/>
      <c r="BA8" s="655"/>
      <c r="BB8" s="655"/>
      <c r="BC8" s="655"/>
      <c r="BD8" s="655"/>
      <c r="BE8" s="655"/>
      <c r="BF8" s="656"/>
      <c r="BG8" s="657">
        <v>90594</v>
      </c>
      <c r="BH8" s="658"/>
      <c r="BI8" s="658"/>
      <c r="BJ8" s="658"/>
      <c r="BK8" s="658"/>
      <c r="BL8" s="658"/>
      <c r="BM8" s="658"/>
      <c r="BN8" s="659"/>
      <c r="BO8" s="695">
        <v>1.7</v>
      </c>
      <c r="BP8" s="695"/>
      <c r="BQ8" s="695"/>
      <c r="BR8" s="695"/>
      <c r="BS8" s="696" t="s">
        <v>240</v>
      </c>
      <c r="BT8" s="696"/>
      <c r="BU8" s="696"/>
      <c r="BV8" s="696"/>
      <c r="BW8" s="696"/>
      <c r="BX8" s="696"/>
      <c r="BY8" s="696"/>
      <c r="BZ8" s="696"/>
      <c r="CA8" s="696"/>
      <c r="CB8" s="731"/>
      <c r="CD8" s="654" t="s">
        <v>246</v>
      </c>
      <c r="CE8" s="655"/>
      <c r="CF8" s="655"/>
      <c r="CG8" s="655"/>
      <c r="CH8" s="655"/>
      <c r="CI8" s="655"/>
      <c r="CJ8" s="655"/>
      <c r="CK8" s="655"/>
      <c r="CL8" s="655"/>
      <c r="CM8" s="655"/>
      <c r="CN8" s="655"/>
      <c r="CO8" s="655"/>
      <c r="CP8" s="655"/>
      <c r="CQ8" s="656"/>
      <c r="CR8" s="657">
        <v>10541365</v>
      </c>
      <c r="CS8" s="658"/>
      <c r="CT8" s="658"/>
      <c r="CU8" s="658"/>
      <c r="CV8" s="658"/>
      <c r="CW8" s="658"/>
      <c r="CX8" s="658"/>
      <c r="CY8" s="659"/>
      <c r="CZ8" s="695">
        <v>27.7</v>
      </c>
      <c r="DA8" s="695"/>
      <c r="DB8" s="695"/>
      <c r="DC8" s="695"/>
      <c r="DD8" s="663">
        <v>154278</v>
      </c>
      <c r="DE8" s="658"/>
      <c r="DF8" s="658"/>
      <c r="DG8" s="658"/>
      <c r="DH8" s="658"/>
      <c r="DI8" s="658"/>
      <c r="DJ8" s="658"/>
      <c r="DK8" s="658"/>
      <c r="DL8" s="658"/>
      <c r="DM8" s="658"/>
      <c r="DN8" s="658"/>
      <c r="DO8" s="658"/>
      <c r="DP8" s="659"/>
      <c r="DQ8" s="663">
        <v>5585682</v>
      </c>
      <c r="DR8" s="658"/>
      <c r="DS8" s="658"/>
      <c r="DT8" s="658"/>
      <c r="DU8" s="658"/>
      <c r="DV8" s="658"/>
      <c r="DW8" s="658"/>
      <c r="DX8" s="658"/>
      <c r="DY8" s="658"/>
      <c r="DZ8" s="658"/>
      <c r="EA8" s="658"/>
      <c r="EB8" s="658"/>
      <c r="EC8" s="694"/>
    </row>
    <row r="9" spans="2:143" ht="11.25" customHeight="1" x14ac:dyDescent="0.2">
      <c r="B9" s="654" t="s">
        <v>247</v>
      </c>
      <c r="C9" s="655"/>
      <c r="D9" s="655"/>
      <c r="E9" s="655"/>
      <c r="F9" s="655"/>
      <c r="G9" s="655"/>
      <c r="H9" s="655"/>
      <c r="I9" s="655"/>
      <c r="J9" s="655"/>
      <c r="K9" s="655"/>
      <c r="L9" s="655"/>
      <c r="M9" s="655"/>
      <c r="N9" s="655"/>
      <c r="O9" s="655"/>
      <c r="P9" s="655"/>
      <c r="Q9" s="656"/>
      <c r="R9" s="657">
        <v>28506</v>
      </c>
      <c r="S9" s="658"/>
      <c r="T9" s="658"/>
      <c r="U9" s="658"/>
      <c r="V9" s="658"/>
      <c r="W9" s="658"/>
      <c r="X9" s="658"/>
      <c r="Y9" s="659"/>
      <c r="Z9" s="695">
        <v>0.1</v>
      </c>
      <c r="AA9" s="695"/>
      <c r="AB9" s="695"/>
      <c r="AC9" s="695"/>
      <c r="AD9" s="696">
        <v>28506</v>
      </c>
      <c r="AE9" s="696"/>
      <c r="AF9" s="696"/>
      <c r="AG9" s="696"/>
      <c r="AH9" s="696"/>
      <c r="AI9" s="696"/>
      <c r="AJ9" s="696"/>
      <c r="AK9" s="696"/>
      <c r="AL9" s="660">
        <v>0.1</v>
      </c>
      <c r="AM9" s="661"/>
      <c r="AN9" s="661"/>
      <c r="AO9" s="697"/>
      <c r="AP9" s="654" t="s">
        <v>248</v>
      </c>
      <c r="AQ9" s="655"/>
      <c r="AR9" s="655"/>
      <c r="AS9" s="655"/>
      <c r="AT9" s="655"/>
      <c r="AU9" s="655"/>
      <c r="AV9" s="655"/>
      <c r="AW9" s="655"/>
      <c r="AX9" s="655"/>
      <c r="AY9" s="655"/>
      <c r="AZ9" s="655"/>
      <c r="BA9" s="655"/>
      <c r="BB9" s="655"/>
      <c r="BC9" s="655"/>
      <c r="BD9" s="655"/>
      <c r="BE9" s="655"/>
      <c r="BF9" s="656"/>
      <c r="BG9" s="657">
        <v>1899368</v>
      </c>
      <c r="BH9" s="658"/>
      <c r="BI9" s="658"/>
      <c r="BJ9" s="658"/>
      <c r="BK9" s="658"/>
      <c r="BL9" s="658"/>
      <c r="BM9" s="658"/>
      <c r="BN9" s="659"/>
      <c r="BO9" s="695">
        <v>36.299999999999997</v>
      </c>
      <c r="BP9" s="695"/>
      <c r="BQ9" s="695"/>
      <c r="BR9" s="695"/>
      <c r="BS9" s="696" t="s">
        <v>240</v>
      </c>
      <c r="BT9" s="696"/>
      <c r="BU9" s="696"/>
      <c r="BV9" s="696"/>
      <c r="BW9" s="696"/>
      <c r="BX9" s="696"/>
      <c r="BY9" s="696"/>
      <c r="BZ9" s="696"/>
      <c r="CA9" s="696"/>
      <c r="CB9" s="731"/>
      <c r="CD9" s="654" t="s">
        <v>249</v>
      </c>
      <c r="CE9" s="655"/>
      <c r="CF9" s="655"/>
      <c r="CG9" s="655"/>
      <c r="CH9" s="655"/>
      <c r="CI9" s="655"/>
      <c r="CJ9" s="655"/>
      <c r="CK9" s="655"/>
      <c r="CL9" s="655"/>
      <c r="CM9" s="655"/>
      <c r="CN9" s="655"/>
      <c r="CO9" s="655"/>
      <c r="CP9" s="655"/>
      <c r="CQ9" s="656"/>
      <c r="CR9" s="657">
        <v>4986826</v>
      </c>
      <c r="CS9" s="658"/>
      <c r="CT9" s="658"/>
      <c r="CU9" s="658"/>
      <c r="CV9" s="658"/>
      <c r="CW9" s="658"/>
      <c r="CX9" s="658"/>
      <c r="CY9" s="659"/>
      <c r="CZ9" s="695">
        <v>13.1</v>
      </c>
      <c r="DA9" s="695"/>
      <c r="DB9" s="695"/>
      <c r="DC9" s="695"/>
      <c r="DD9" s="663">
        <v>312883</v>
      </c>
      <c r="DE9" s="658"/>
      <c r="DF9" s="658"/>
      <c r="DG9" s="658"/>
      <c r="DH9" s="658"/>
      <c r="DI9" s="658"/>
      <c r="DJ9" s="658"/>
      <c r="DK9" s="658"/>
      <c r="DL9" s="658"/>
      <c r="DM9" s="658"/>
      <c r="DN9" s="658"/>
      <c r="DO9" s="658"/>
      <c r="DP9" s="659"/>
      <c r="DQ9" s="663">
        <v>3633341</v>
      </c>
      <c r="DR9" s="658"/>
      <c r="DS9" s="658"/>
      <c r="DT9" s="658"/>
      <c r="DU9" s="658"/>
      <c r="DV9" s="658"/>
      <c r="DW9" s="658"/>
      <c r="DX9" s="658"/>
      <c r="DY9" s="658"/>
      <c r="DZ9" s="658"/>
      <c r="EA9" s="658"/>
      <c r="EB9" s="658"/>
      <c r="EC9" s="694"/>
    </row>
    <row r="10" spans="2:143" ht="11.25" customHeight="1" x14ac:dyDescent="0.2">
      <c r="B10" s="654" t="s">
        <v>250</v>
      </c>
      <c r="C10" s="655"/>
      <c r="D10" s="655"/>
      <c r="E10" s="655"/>
      <c r="F10" s="655"/>
      <c r="G10" s="655"/>
      <c r="H10" s="655"/>
      <c r="I10" s="655"/>
      <c r="J10" s="655"/>
      <c r="K10" s="655"/>
      <c r="L10" s="655"/>
      <c r="M10" s="655"/>
      <c r="N10" s="655"/>
      <c r="O10" s="655"/>
      <c r="P10" s="655"/>
      <c r="Q10" s="656"/>
      <c r="R10" s="657" t="s">
        <v>240</v>
      </c>
      <c r="S10" s="658"/>
      <c r="T10" s="658"/>
      <c r="U10" s="658"/>
      <c r="V10" s="658"/>
      <c r="W10" s="658"/>
      <c r="X10" s="658"/>
      <c r="Y10" s="659"/>
      <c r="Z10" s="695" t="s">
        <v>240</v>
      </c>
      <c r="AA10" s="695"/>
      <c r="AB10" s="695"/>
      <c r="AC10" s="695"/>
      <c r="AD10" s="696" t="s">
        <v>240</v>
      </c>
      <c r="AE10" s="696"/>
      <c r="AF10" s="696"/>
      <c r="AG10" s="696"/>
      <c r="AH10" s="696"/>
      <c r="AI10" s="696"/>
      <c r="AJ10" s="696"/>
      <c r="AK10" s="696"/>
      <c r="AL10" s="660" t="s">
        <v>142</v>
      </c>
      <c r="AM10" s="661"/>
      <c r="AN10" s="661"/>
      <c r="AO10" s="697"/>
      <c r="AP10" s="654" t="s">
        <v>251</v>
      </c>
      <c r="AQ10" s="655"/>
      <c r="AR10" s="655"/>
      <c r="AS10" s="655"/>
      <c r="AT10" s="655"/>
      <c r="AU10" s="655"/>
      <c r="AV10" s="655"/>
      <c r="AW10" s="655"/>
      <c r="AX10" s="655"/>
      <c r="AY10" s="655"/>
      <c r="AZ10" s="655"/>
      <c r="BA10" s="655"/>
      <c r="BB10" s="655"/>
      <c r="BC10" s="655"/>
      <c r="BD10" s="655"/>
      <c r="BE10" s="655"/>
      <c r="BF10" s="656"/>
      <c r="BG10" s="657">
        <v>141164</v>
      </c>
      <c r="BH10" s="658"/>
      <c r="BI10" s="658"/>
      <c r="BJ10" s="658"/>
      <c r="BK10" s="658"/>
      <c r="BL10" s="658"/>
      <c r="BM10" s="658"/>
      <c r="BN10" s="659"/>
      <c r="BO10" s="695">
        <v>2.7</v>
      </c>
      <c r="BP10" s="695"/>
      <c r="BQ10" s="695"/>
      <c r="BR10" s="695"/>
      <c r="BS10" s="696">
        <v>23691</v>
      </c>
      <c r="BT10" s="696"/>
      <c r="BU10" s="696"/>
      <c r="BV10" s="696"/>
      <c r="BW10" s="696"/>
      <c r="BX10" s="696"/>
      <c r="BY10" s="696"/>
      <c r="BZ10" s="696"/>
      <c r="CA10" s="696"/>
      <c r="CB10" s="731"/>
      <c r="CD10" s="654" t="s">
        <v>252</v>
      </c>
      <c r="CE10" s="655"/>
      <c r="CF10" s="655"/>
      <c r="CG10" s="655"/>
      <c r="CH10" s="655"/>
      <c r="CI10" s="655"/>
      <c r="CJ10" s="655"/>
      <c r="CK10" s="655"/>
      <c r="CL10" s="655"/>
      <c r="CM10" s="655"/>
      <c r="CN10" s="655"/>
      <c r="CO10" s="655"/>
      <c r="CP10" s="655"/>
      <c r="CQ10" s="656"/>
      <c r="CR10" s="657">
        <v>34587</v>
      </c>
      <c r="CS10" s="658"/>
      <c r="CT10" s="658"/>
      <c r="CU10" s="658"/>
      <c r="CV10" s="658"/>
      <c r="CW10" s="658"/>
      <c r="CX10" s="658"/>
      <c r="CY10" s="659"/>
      <c r="CZ10" s="695">
        <v>0.1</v>
      </c>
      <c r="DA10" s="695"/>
      <c r="DB10" s="695"/>
      <c r="DC10" s="695"/>
      <c r="DD10" s="663" t="s">
        <v>253</v>
      </c>
      <c r="DE10" s="658"/>
      <c r="DF10" s="658"/>
      <c r="DG10" s="658"/>
      <c r="DH10" s="658"/>
      <c r="DI10" s="658"/>
      <c r="DJ10" s="658"/>
      <c r="DK10" s="658"/>
      <c r="DL10" s="658"/>
      <c r="DM10" s="658"/>
      <c r="DN10" s="658"/>
      <c r="DO10" s="658"/>
      <c r="DP10" s="659"/>
      <c r="DQ10" s="663">
        <v>31587</v>
      </c>
      <c r="DR10" s="658"/>
      <c r="DS10" s="658"/>
      <c r="DT10" s="658"/>
      <c r="DU10" s="658"/>
      <c r="DV10" s="658"/>
      <c r="DW10" s="658"/>
      <c r="DX10" s="658"/>
      <c r="DY10" s="658"/>
      <c r="DZ10" s="658"/>
      <c r="EA10" s="658"/>
      <c r="EB10" s="658"/>
      <c r="EC10" s="694"/>
    </row>
    <row r="11" spans="2:143" ht="11.25" customHeight="1" x14ac:dyDescent="0.2">
      <c r="B11" s="654" t="s">
        <v>254</v>
      </c>
      <c r="C11" s="655"/>
      <c r="D11" s="655"/>
      <c r="E11" s="655"/>
      <c r="F11" s="655"/>
      <c r="G11" s="655"/>
      <c r="H11" s="655"/>
      <c r="I11" s="655"/>
      <c r="J11" s="655"/>
      <c r="K11" s="655"/>
      <c r="L11" s="655"/>
      <c r="M11" s="655"/>
      <c r="N11" s="655"/>
      <c r="O11" s="655"/>
      <c r="P11" s="655"/>
      <c r="Q11" s="656"/>
      <c r="R11" s="657">
        <v>1245038</v>
      </c>
      <c r="S11" s="658"/>
      <c r="T11" s="658"/>
      <c r="U11" s="658"/>
      <c r="V11" s="658"/>
      <c r="W11" s="658"/>
      <c r="X11" s="658"/>
      <c r="Y11" s="659"/>
      <c r="Z11" s="660">
        <v>3.2</v>
      </c>
      <c r="AA11" s="661"/>
      <c r="AB11" s="661"/>
      <c r="AC11" s="662"/>
      <c r="AD11" s="663">
        <v>1245038</v>
      </c>
      <c r="AE11" s="658"/>
      <c r="AF11" s="658"/>
      <c r="AG11" s="658"/>
      <c r="AH11" s="658"/>
      <c r="AI11" s="658"/>
      <c r="AJ11" s="658"/>
      <c r="AK11" s="659"/>
      <c r="AL11" s="660">
        <v>5.9</v>
      </c>
      <c r="AM11" s="661"/>
      <c r="AN11" s="661"/>
      <c r="AO11" s="697"/>
      <c r="AP11" s="654" t="s">
        <v>255</v>
      </c>
      <c r="AQ11" s="655"/>
      <c r="AR11" s="655"/>
      <c r="AS11" s="655"/>
      <c r="AT11" s="655"/>
      <c r="AU11" s="655"/>
      <c r="AV11" s="655"/>
      <c r="AW11" s="655"/>
      <c r="AX11" s="655"/>
      <c r="AY11" s="655"/>
      <c r="AZ11" s="655"/>
      <c r="BA11" s="655"/>
      <c r="BB11" s="655"/>
      <c r="BC11" s="655"/>
      <c r="BD11" s="655"/>
      <c r="BE11" s="655"/>
      <c r="BF11" s="656"/>
      <c r="BG11" s="657">
        <v>97158</v>
      </c>
      <c r="BH11" s="658"/>
      <c r="BI11" s="658"/>
      <c r="BJ11" s="658"/>
      <c r="BK11" s="658"/>
      <c r="BL11" s="658"/>
      <c r="BM11" s="658"/>
      <c r="BN11" s="659"/>
      <c r="BO11" s="695">
        <v>1.9</v>
      </c>
      <c r="BP11" s="695"/>
      <c r="BQ11" s="695"/>
      <c r="BR11" s="695"/>
      <c r="BS11" s="696">
        <v>25807</v>
      </c>
      <c r="BT11" s="696"/>
      <c r="BU11" s="696"/>
      <c r="BV11" s="696"/>
      <c r="BW11" s="696"/>
      <c r="BX11" s="696"/>
      <c r="BY11" s="696"/>
      <c r="BZ11" s="696"/>
      <c r="CA11" s="696"/>
      <c r="CB11" s="731"/>
      <c r="CD11" s="654" t="s">
        <v>256</v>
      </c>
      <c r="CE11" s="655"/>
      <c r="CF11" s="655"/>
      <c r="CG11" s="655"/>
      <c r="CH11" s="655"/>
      <c r="CI11" s="655"/>
      <c r="CJ11" s="655"/>
      <c r="CK11" s="655"/>
      <c r="CL11" s="655"/>
      <c r="CM11" s="655"/>
      <c r="CN11" s="655"/>
      <c r="CO11" s="655"/>
      <c r="CP11" s="655"/>
      <c r="CQ11" s="656"/>
      <c r="CR11" s="657">
        <v>1760049</v>
      </c>
      <c r="CS11" s="658"/>
      <c r="CT11" s="658"/>
      <c r="CU11" s="658"/>
      <c r="CV11" s="658"/>
      <c r="CW11" s="658"/>
      <c r="CX11" s="658"/>
      <c r="CY11" s="659"/>
      <c r="CZ11" s="695">
        <v>4.5999999999999996</v>
      </c>
      <c r="DA11" s="695"/>
      <c r="DB11" s="695"/>
      <c r="DC11" s="695"/>
      <c r="DD11" s="663">
        <v>468299</v>
      </c>
      <c r="DE11" s="658"/>
      <c r="DF11" s="658"/>
      <c r="DG11" s="658"/>
      <c r="DH11" s="658"/>
      <c r="DI11" s="658"/>
      <c r="DJ11" s="658"/>
      <c r="DK11" s="658"/>
      <c r="DL11" s="658"/>
      <c r="DM11" s="658"/>
      <c r="DN11" s="658"/>
      <c r="DO11" s="658"/>
      <c r="DP11" s="659"/>
      <c r="DQ11" s="663">
        <v>833388</v>
      </c>
      <c r="DR11" s="658"/>
      <c r="DS11" s="658"/>
      <c r="DT11" s="658"/>
      <c r="DU11" s="658"/>
      <c r="DV11" s="658"/>
      <c r="DW11" s="658"/>
      <c r="DX11" s="658"/>
      <c r="DY11" s="658"/>
      <c r="DZ11" s="658"/>
      <c r="EA11" s="658"/>
      <c r="EB11" s="658"/>
      <c r="EC11" s="694"/>
    </row>
    <row r="12" spans="2:143" ht="11.25" customHeight="1" x14ac:dyDescent="0.2">
      <c r="B12" s="654" t="s">
        <v>257</v>
      </c>
      <c r="C12" s="655"/>
      <c r="D12" s="655"/>
      <c r="E12" s="655"/>
      <c r="F12" s="655"/>
      <c r="G12" s="655"/>
      <c r="H12" s="655"/>
      <c r="I12" s="655"/>
      <c r="J12" s="655"/>
      <c r="K12" s="655"/>
      <c r="L12" s="655"/>
      <c r="M12" s="655"/>
      <c r="N12" s="655"/>
      <c r="O12" s="655"/>
      <c r="P12" s="655"/>
      <c r="Q12" s="656"/>
      <c r="R12" s="657">
        <v>10351</v>
      </c>
      <c r="S12" s="658"/>
      <c r="T12" s="658"/>
      <c r="U12" s="658"/>
      <c r="V12" s="658"/>
      <c r="W12" s="658"/>
      <c r="X12" s="658"/>
      <c r="Y12" s="659"/>
      <c r="Z12" s="695">
        <v>0</v>
      </c>
      <c r="AA12" s="695"/>
      <c r="AB12" s="695"/>
      <c r="AC12" s="695"/>
      <c r="AD12" s="696">
        <v>10351</v>
      </c>
      <c r="AE12" s="696"/>
      <c r="AF12" s="696"/>
      <c r="AG12" s="696"/>
      <c r="AH12" s="696"/>
      <c r="AI12" s="696"/>
      <c r="AJ12" s="696"/>
      <c r="AK12" s="696"/>
      <c r="AL12" s="660">
        <v>0</v>
      </c>
      <c r="AM12" s="661"/>
      <c r="AN12" s="661"/>
      <c r="AO12" s="697"/>
      <c r="AP12" s="654" t="s">
        <v>258</v>
      </c>
      <c r="AQ12" s="655"/>
      <c r="AR12" s="655"/>
      <c r="AS12" s="655"/>
      <c r="AT12" s="655"/>
      <c r="AU12" s="655"/>
      <c r="AV12" s="655"/>
      <c r="AW12" s="655"/>
      <c r="AX12" s="655"/>
      <c r="AY12" s="655"/>
      <c r="AZ12" s="655"/>
      <c r="BA12" s="655"/>
      <c r="BB12" s="655"/>
      <c r="BC12" s="655"/>
      <c r="BD12" s="655"/>
      <c r="BE12" s="655"/>
      <c r="BF12" s="656"/>
      <c r="BG12" s="657">
        <v>2410469</v>
      </c>
      <c r="BH12" s="658"/>
      <c r="BI12" s="658"/>
      <c r="BJ12" s="658"/>
      <c r="BK12" s="658"/>
      <c r="BL12" s="658"/>
      <c r="BM12" s="658"/>
      <c r="BN12" s="659"/>
      <c r="BO12" s="695">
        <v>46</v>
      </c>
      <c r="BP12" s="695"/>
      <c r="BQ12" s="695"/>
      <c r="BR12" s="695"/>
      <c r="BS12" s="696" t="s">
        <v>253</v>
      </c>
      <c r="BT12" s="696"/>
      <c r="BU12" s="696"/>
      <c r="BV12" s="696"/>
      <c r="BW12" s="696"/>
      <c r="BX12" s="696"/>
      <c r="BY12" s="696"/>
      <c r="BZ12" s="696"/>
      <c r="CA12" s="696"/>
      <c r="CB12" s="731"/>
      <c r="CD12" s="654" t="s">
        <v>259</v>
      </c>
      <c r="CE12" s="655"/>
      <c r="CF12" s="655"/>
      <c r="CG12" s="655"/>
      <c r="CH12" s="655"/>
      <c r="CI12" s="655"/>
      <c r="CJ12" s="655"/>
      <c r="CK12" s="655"/>
      <c r="CL12" s="655"/>
      <c r="CM12" s="655"/>
      <c r="CN12" s="655"/>
      <c r="CO12" s="655"/>
      <c r="CP12" s="655"/>
      <c r="CQ12" s="656"/>
      <c r="CR12" s="657">
        <v>1464579</v>
      </c>
      <c r="CS12" s="658"/>
      <c r="CT12" s="658"/>
      <c r="CU12" s="658"/>
      <c r="CV12" s="658"/>
      <c r="CW12" s="658"/>
      <c r="CX12" s="658"/>
      <c r="CY12" s="659"/>
      <c r="CZ12" s="695">
        <v>3.8</v>
      </c>
      <c r="DA12" s="695"/>
      <c r="DB12" s="695"/>
      <c r="DC12" s="695"/>
      <c r="DD12" s="663">
        <v>337306</v>
      </c>
      <c r="DE12" s="658"/>
      <c r="DF12" s="658"/>
      <c r="DG12" s="658"/>
      <c r="DH12" s="658"/>
      <c r="DI12" s="658"/>
      <c r="DJ12" s="658"/>
      <c r="DK12" s="658"/>
      <c r="DL12" s="658"/>
      <c r="DM12" s="658"/>
      <c r="DN12" s="658"/>
      <c r="DO12" s="658"/>
      <c r="DP12" s="659"/>
      <c r="DQ12" s="663">
        <v>959438</v>
      </c>
      <c r="DR12" s="658"/>
      <c r="DS12" s="658"/>
      <c r="DT12" s="658"/>
      <c r="DU12" s="658"/>
      <c r="DV12" s="658"/>
      <c r="DW12" s="658"/>
      <c r="DX12" s="658"/>
      <c r="DY12" s="658"/>
      <c r="DZ12" s="658"/>
      <c r="EA12" s="658"/>
      <c r="EB12" s="658"/>
      <c r="EC12" s="694"/>
    </row>
    <row r="13" spans="2:143" ht="11.25" customHeight="1" x14ac:dyDescent="0.2">
      <c r="B13" s="654" t="s">
        <v>260</v>
      </c>
      <c r="C13" s="655"/>
      <c r="D13" s="655"/>
      <c r="E13" s="655"/>
      <c r="F13" s="655"/>
      <c r="G13" s="655"/>
      <c r="H13" s="655"/>
      <c r="I13" s="655"/>
      <c r="J13" s="655"/>
      <c r="K13" s="655"/>
      <c r="L13" s="655"/>
      <c r="M13" s="655"/>
      <c r="N13" s="655"/>
      <c r="O13" s="655"/>
      <c r="P13" s="655"/>
      <c r="Q13" s="656"/>
      <c r="R13" s="657" t="s">
        <v>253</v>
      </c>
      <c r="S13" s="658"/>
      <c r="T13" s="658"/>
      <c r="U13" s="658"/>
      <c r="V13" s="658"/>
      <c r="W13" s="658"/>
      <c r="X13" s="658"/>
      <c r="Y13" s="659"/>
      <c r="Z13" s="695" t="s">
        <v>240</v>
      </c>
      <c r="AA13" s="695"/>
      <c r="AB13" s="695"/>
      <c r="AC13" s="695"/>
      <c r="AD13" s="696" t="s">
        <v>142</v>
      </c>
      <c r="AE13" s="696"/>
      <c r="AF13" s="696"/>
      <c r="AG13" s="696"/>
      <c r="AH13" s="696"/>
      <c r="AI13" s="696"/>
      <c r="AJ13" s="696"/>
      <c r="AK13" s="696"/>
      <c r="AL13" s="660" t="s">
        <v>253</v>
      </c>
      <c r="AM13" s="661"/>
      <c r="AN13" s="661"/>
      <c r="AO13" s="697"/>
      <c r="AP13" s="654" t="s">
        <v>261</v>
      </c>
      <c r="AQ13" s="655"/>
      <c r="AR13" s="655"/>
      <c r="AS13" s="655"/>
      <c r="AT13" s="655"/>
      <c r="AU13" s="655"/>
      <c r="AV13" s="655"/>
      <c r="AW13" s="655"/>
      <c r="AX13" s="655"/>
      <c r="AY13" s="655"/>
      <c r="AZ13" s="655"/>
      <c r="BA13" s="655"/>
      <c r="BB13" s="655"/>
      <c r="BC13" s="655"/>
      <c r="BD13" s="655"/>
      <c r="BE13" s="655"/>
      <c r="BF13" s="656"/>
      <c r="BG13" s="657">
        <v>2400367</v>
      </c>
      <c r="BH13" s="658"/>
      <c r="BI13" s="658"/>
      <c r="BJ13" s="658"/>
      <c r="BK13" s="658"/>
      <c r="BL13" s="658"/>
      <c r="BM13" s="658"/>
      <c r="BN13" s="659"/>
      <c r="BO13" s="695">
        <v>45.8</v>
      </c>
      <c r="BP13" s="695"/>
      <c r="BQ13" s="695"/>
      <c r="BR13" s="695"/>
      <c r="BS13" s="696" t="s">
        <v>240</v>
      </c>
      <c r="BT13" s="696"/>
      <c r="BU13" s="696"/>
      <c r="BV13" s="696"/>
      <c r="BW13" s="696"/>
      <c r="BX13" s="696"/>
      <c r="BY13" s="696"/>
      <c r="BZ13" s="696"/>
      <c r="CA13" s="696"/>
      <c r="CB13" s="731"/>
      <c r="CD13" s="654" t="s">
        <v>262</v>
      </c>
      <c r="CE13" s="655"/>
      <c r="CF13" s="655"/>
      <c r="CG13" s="655"/>
      <c r="CH13" s="655"/>
      <c r="CI13" s="655"/>
      <c r="CJ13" s="655"/>
      <c r="CK13" s="655"/>
      <c r="CL13" s="655"/>
      <c r="CM13" s="655"/>
      <c r="CN13" s="655"/>
      <c r="CO13" s="655"/>
      <c r="CP13" s="655"/>
      <c r="CQ13" s="656"/>
      <c r="CR13" s="657">
        <v>3258406</v>
      </c>
      <c r="CS13" s="658"/>
      <c r="CT13" s="658"/>
      <c r="CU13" s="658"/>
      <c r="CV13" s="658"/>
      <c r="CW13" s="658"/>
      <c r="CX13" s="658"/>
      <c r="CY13" s="659"/>
      <c r="CZ13" s="695">
        <v>8.5</v>
      </c>
      <c r="DA13" s="695"/>
      <c r="DB13" s="695"/>
      <c r="DC13" s="695"/>
      <c r="DD13" s="663">
        <v>1114828</v>
      </c>
      <c r="DE13" s="658"/>
      <c r="DF13" s="658"/>
      <c r="DG13" s="658"/>
      <c r="DH13" s="658"/>
      <c r="DI13" s="658"/>
      <c r="DJ13" s="658"/>
      <c r="DK13" s="658"/>
      <c r="DL13" s="658"/>
      <c r="DM13" s="658"/>
      <c r="DN13" s="658"/>
      <c r="DO13" s="658"/>
      <c r="DP13" s="659"/>
      <c r="DQ13" s="663">
        <v>1802116</v>
      </c>
      <c r="DR13" s="658"/>
      <c r="DS13" s="658"/>
      <c r="DT13" s="658"/>
      <c r="DU13" s="658"/>
      <c r="DV13" s="658"/>
      <c r="DW13" s="658"/>
      <c r="DX13" s="658"/>
      <c r="DY13" s="658"/>
      <c r="DZ13" s="658"/>
      <c r="EA13" s="658"/>
      <c r="EB13" s="658"/>
      <c r="EC13" s="694"/>
    </row>
    <row r="14" spans="2:143" ht="11.25" customHeight="1" x14ac:dyDescent="0.2">
      <c r="B14" s="654" t="s">
        <v>263</v>
      </c>
      <c r="C14" s="655"/>
      <c r="D14" s="655"/>
      <c r="E14" s="655"/>
      <c r="F14" s="655"/>
      <c r="G14" s="655"/>
      <c r="H14" s="655"/>
      <c r="I14" s="655"/>
      <c r="J14" s="655"/>
      <c r="K14" s="655"/>
      <c r="L14" s="655"/>
      <c r="M14" s="655"/>
      <c r="N14" s="655"/>
      <c r="O14" s="655"/>
      <c r="P14" s="655"/>
      <c r="Q14" s="656"/>
      <c r="R14" s="657">
        <v>1158</v>
      </c>
      <c r="S14" s="658"/>
      <c r="T14" s="658"/>
      <c r="U14" s="658"/>
      <c r="V14" s="658"/>
      <c r="W14" s="658"/>
      <c r="X14" s="658"/>
      <c r="Y14" s="659"/>
      <c r="Z14" s="695">
        <v>0</v>
      </c>
      <c r="AA14" s="695"/>
      <c r="AB14" s="695"/>
      <c r="AC14" s="695"/>
      <c r="AD14" s="696">
        <v>1158</v>
      </c>
      <c r="AE14" s="696"/>
      <c r="AF14" s="696"/>
      <c r="AG14" s="696"/>
      <c r="AH14" s="696"/>
      <c r="AI14" s="696"/>
      <c r="AJ14" s="696"/>
      <c r="AK14" s="696"/>
      <c r="AL14" s="660">
        <v>0</v>
      </c>
      <c r="AM14" s="661"/>
      <c r="AN14" s="661"/>
      <c r="AO14" s="697"/>
      <c r="AP14" s="654" t="s">
        <v>264</v>
      </c>
      <c r="AQ14" s="655"/>
      <c r="AR14" s="655"/>
      <c r="AS14" s="655"/>
      <c r="AT14" s="655"/>
      <c r="AU14" s="655"/>
      <c r="AV14" s="655"/>
      <c r="AW14" s="655"/>
      <c r="AX14" s="655"/>
      <c r="AY14" s="655"/>
      <c r="AZ14" s="655"/>
      <c r="BA14" s="655"/>
      <c r="BB14" s="655"/>
      <c r="BC14" s="655"/>
      <c r="BD14" s="655"/>
      <c r="BE14" s="655"/>
      <c r="BF14" s="656"/>
      <c r="BG14" s="657">
        <v>233592</v>
      </c>
      <c r="BH14" s="658"/>
      <c r="BI14" s="658"/>
      <c r="BJ14" s="658"/>
      <c r="BK14" s="658"/>
      <c r="BL14" s="658"/>
      <c r="BM14" s="658"/>
      <c r="BN14" s="659"/>
      <c r="BO14" s="695">
        <v>4.5</v>
      </c>
      <c r="BP14" s="695"/>
      <c r="BQ14" s="695"/>
      <c r="BR14" s="695"/>
      <c r="BS14" s="696" t="s">
        <v>240</v>
      </c>
      <c r="BT14" s="696"/>
      <c r="BU14" s="696"/>
      <c r="BV14" s="696"/>
      <c r="BW14" s="696"/>
      <c r="BX14" s="696"/>
      <c r="BY14" s="696"/>
      <c r="BZ14" s="696"/>
      <c r="CA14" s="696"/>
      <c r="CB14" s="731"/>
      <c r="CD14" s="654" t="s">
        <v>265</v>
      </c>
      <c r="CE14" s="655"/>
      <c r="CF14" s="655"/>
      <c r="CG14" s="655"/>
      <c r="CH14" s="655"/>
      <c r="CI14" s="655"/>
      <c r="CJ14" s="655"/>
      <c r="CK14" s="655"/>
      <c r="CL14" s="655"/>
      <c r="CM14" s="655"/>
      <c r="CN14" s="655"/>
      <c r="CO14" s="655"/>
      <c r="CP14" s="655"/>
      <c r="CQ14" s="656"/>
      <c r="CR14" s="657">
        <v>1750352</v>
      </c>
      <c r="CS14" s="658"/>
      <c r="CT14" s="658"/>
      <c r="CU14" s="658"/>
      <c r="CV14" s="658"/>
      <c r="CW14" s="658"/>
      <c r="CX14" s="658"/>
      <c r="CY14" s="659"/>
      <c r="CZ14" s="695">
        <v>4.5999999999999996</v>
      </c>
      <c r="DA14" s="695"/>
      <c r="DB14" s="695"/>
      <c r="DC14" s="695"/>
      <c r="DD14" s="663">
        <v>629143</v>
      </c>
      <c r="DE14" s="658"/>
      <c r="DF14" s="658"/>
      <c r="DG14" s="658"/>
      <c r="DH14" s="658"/>
      <c r="DI14" s="658"/>
      <c r="DJ14" s="658"/>
      <c r="DK14" s="658"/>
      <c r="DL14" s="658"/>
      <c r="DM14" s="658"/>
      <c r="DN14" s="658"/>
      <c r="DO14" s="658"/>
      <c r="DP14" s="659"/>
      <c r="DQ14" s="663">
        <v>1076050</v>
      </c>
      <c r="DR14" s="658"/>
      <c r="DS14" s="658"/>
      <c r="DT14" s="658"/>
      <c r="DU14" s="658"/>
      <c r="DV14" s="658"/>
      <c r="DW14" s="658"/>
      <c r="DX14" s="658"/>
      <c r="DY14" s="658"/>
      <c r="DZ14" s="658"/>
      <c r="EA14" s="658"/>
      <c r="EB14" s="658"/>
      <c r="EC14" s="694"/>
    </row>
    <row r="15" spans="2:143" ht="11.25" customHeight="1" x14ac:dyDescent="0.2">
      <c r="B15" s="654" t="s">
        <v>266</v>
      </c>
      <c r="C15" s="655"/>
      <c r="D15" s="655"/>
      <c r="E15" s="655"/>
      <c r="F15" s="655"/>
      <c r="G15" s="655"/>
      <c r="H15" s="655"/>
      <c r="I15" s="655"/>
      <c r="J15" s="655"/>
      <c r="K15" s="655"/>
      <c r="L15" s="655"/>
      <c r="M15" s="655"/>
      <c r="N15" s="655"/>
      <c r="O15" s="655"/>
      <c r="P15" s="655"/>
      <c r="Q15" s="656"/>
      <c r="R15" s="657" t="s">
        <v>240</v>
      </c>
      <c r="S15" s="658"/>
      <c r="T15" s="658"/>
      <c r="U15" s="658"/>
      <c r="V15" s="658"/>
      <c r="W15" s="658"/>
      <c r="X15" s="658"/>
      <c r="Y15" s="659"/>
      <c r="Z15" s="695" t="s">
        <v>142</v>
      </c>
      <c r="AA15" s="695"/>
      <c r="AB15" s="695"/>
      <c r="AC15" s="695"/>
      <c r="AD15" s="696" t="s">
        <v>240</v>
      </c>
      <c r="AE15" s="696"/>
      <c r="AF15" s="696"/>
      <c r="AG15" s="696"/>
      <c r="AH15" s="696"/>
      <c r="AI15" s="696"/>
      <c r="AJ15" s="696"/>
      <c r="AK15" s="696"/>
      <c r="AL15" s="660" t="s">
        <v>142</v>
      </c>
      <c r="AM15" s="661"/>
      <c r="AN15" s="661"/>
      <c r="AO15" s="697"/>
      <c r="AP15" s="654" t="s">
        <v>267</v>
      </c>
      <c r="AQ15" s="655"/>
      <c r="AR15" s="655"/>
      <c r="AS15" s="655"/>
      <c r="AT15" s="655"/>
      <c r="AU15" s="655"/>
      <c r="AV15" s="655"/>
      <c r="AW15" s="655"/>
      <c r="AX15" s="655"/>
      <c r="AY15" s="655"/>
      <c r="AZ15" s="655"/>
      <c r="BA15" s="655"/>
      <c r="BB15" s="655"/>
      <c r="BC15" s="655"/>
      <c r="BD15" s="655"/>
      <c r="BE15" s="655"/>
      <c r="BF15" s="656"/>
      <c r="BG15" s="657">
        <v>320993</v>
      </c>
      <c r="BH15" s="658"/>
      <c r="BI15" s="658"/>
      <c r="BJ15" s="658"/>
      <c r="BK15" s="658"/>
      <c r="BL15" s="658"/>
      <c r="BM15" s="658"/>
      <c r="BN15" s="659"/>
      <c r="BO15" s="695">
        <v>6.1</v>
      </c>
      <c r="BP15" s="695"/>
      <c r="BQ15" s="695"/>
      <c r="BR15" s="695"/>
      <c r="BS15" s="696" t="s">
        <v>253</v>
      </c>
      <c r="BT15" s="696"/>
      <c r="BU15" s="696"/>
      <c r="BV15" s="696"/>
      <c r="BW15" s="696"/>
      <c r="BX15" s="696"/>
      <c r="BY15" s="696"/>
      <c r="BZ15" s="696"/>
      <c r="CA15" s="696"/>
      <c r="CB15" s="731"/>
      <c r="CD15" s="654" t="s">
        <v>268</v>
      </c>
      <c r="CE15" s="655"/>
      <c r="CF15" s="655"/>
      <c r="CG15" s="655"/>
      <c r="CH15" s="655"/>
      <c r="CI15" s="655"/>
      <c r="CJ15" s="655"/>
      <c r="CK15" s="655"/>
      <c r="CL15" s="655"/>
      <c r="CM15" s="655"/>
      <c r="CN15" s="655"/>
      <c r="CO15" s="655"/>
      <c r="CP15" s="655"/>
      <c r="CQ15" s="656"/>
      <c r="CR15" s="657">
        <v>2688869</v>
      </c>
      <c r="CS15" s="658"/>
      <c r="CT15" s="658"/>
      <c r="CU15" s="658"/>
      <c r="CV15" s="658"/>
      <c r="CW15" s="658"/>
      <c r="CX15" s="658"/>
      <c r="CY15" s="659"/>
      <c r="CZ15" s="695">
        <v>7.1</v>
      </c>
      <c r="DA15" s="695"/>
      <c r="DB15" s="695"/>
      <c r="DC15" s="695"/>
      <c r="DD15" s="663">
        <v>297792</v>
      </c>
      <c r="DE15" s="658"/>
      <c r="DF15" s="658"/>
      <c r="DG15" s="658"/>
      <c r="DH15" s="658"/>
      <c r="DI15" s="658"/>
      <c r="DJ15" s="658"/>
      <c r="DK15" s="658"/>
      <c r="DL15" s="658"/>
      <c r="DM15" s="658"/>
      <c r="DN15" s="658"/>
      <c r="DO15" s="658"/>
      <c r="DP15" s="659"/>
      <c r="DQ15" s="663">
        <v>2057544</v>
      </c>
      <c r="DR15" s="658"/>
      <c r="DS15" s="658"/>
      <c r="DT15" s="658"/>
      <c r="DU15" s="658"/>
      <c r="DV15" s="658"/>
      <c r="DW15" s="658"/>
      <c r="DX15" s="658"/>
      <c r="DY15" s="658"/>
      <c r="DZ15" s="658"/>
      <c r="EA15" s="658"/>
      <c r="EB15" s="658"/>
      <c r="EC15" s="694"/>
    </row>
    <row r="16" spans="2:143" ht="11.25" customHeight="1" x14ac:dyDescent="0.2">
      <c r="B16" s="654" t="s">
        <v>269</v>
      </c>
      <c r="C16" s="655"/>
      <c r="D16" s="655"/>
      <c r="E16" s="655"/>
      <c r="F16" s="655"/>
      <c r="G16" s="655"/>
      <c r="H16" s="655"/>
      <c r="I16" s="655"/>
      <c r="J16" s="655"/>
      <c r="K16" s="655"/>
      <c r="L16" s="655"/>
      <c r="M16" s="655"/>
      <c r="N16" s="655"/>
      <c r="O16" s="655"/>
      <c r="P16" s="655"/>
      <c r="Q16" s="656"/>
      <c r="R16" s="657">
        <v>55191</v>
      </c>
      <c r="S16" s="658"/>
      <c r="T16" s="658"/>
      <c r="U16" s="658"/>
      <c r="V16" s="658"/>
      <c r="W16" s="658"/>
      <c r="X16" s="658"/>
      <c r="Y16" s="659"/>
      <c r="Z16" s="695">
        <v>0.1</v>
      </c>
      <c r="AA16" s="695"/>
      <c r="AB16" s="695"/>
      <c r="AC16" s="695"/>
      <c r="AD16" s="696">
        <v>55191</v>
      </c>
      <c r="AE16" s="696"/>
      <c r="AF16" s="696"/>
      <c r="AG16" s="696"/>
      <c r="AH16" s="696"/>
      <c r="AI16" s="696"/>
      <c r="AJ16" s="696"/>
      <c r="AK16" s="696"/>
      <c r="AL16" s="660">
        <v>0.3</v>
      </c>
      <c r="AM16" s="661"/>
      <c r="AN16" s="661"/>
      <c r="AO16" s="697"/>
      <c r="AP16" s="654" t="s">
        <v>270</v>
      </c>
      <c r="AQ16" s="655"/>
      <c r="AR16" s="655"/>
      <c r="AS16" s="655"/>
      <c r="AT16" s="655"/>
      <c r="AU16" s="655"/>
      <c r="AV16" s="655"/>
      <c r="AW16" s="655"/>
      <c r="AX16" s="655"/>
      <c r="AY16" s="655"/>
      <c r="AZ16" s="655"/>
      <c r="BA16" s="655"/>
      <c r="BB16" s="655"/>
      <c r="BC16" s="655"/>
      <c r="BD16" s="655"/>
      <c r="BE16" s="655"/>
      <c r="BF16" s="656"/>
      <c r="BG16" s="657">
        <v>179</v>
      </c>
      <c r="BH16" s="658"/>
      <c r="BI16" s="658"/>
      <c r="BJ16" s="658"/>
      <c r="BK16" s="658"/>
      <c r="BL16" s="658"/>
      <c r="BM16" s="658"/>
      <c r="BN16" s="659"/>
      <c r="BO16" s="695">
        <v>0</v>
      </c>
      <c r="BP16" s="695"/>
      <c r="BQ16" s="695"/>
      <c r="BR16" s="695"/>
      <c r="BS16" s="696" t="s">
        <v>142</v>
      </c>
      <c r="BT16" s="696"/>
      <c r="BU16" s="696"/>
      <c r="BV16" s="696"/>
      <c r="BW16" s="696"/>
      <c r="BX16" s="696"/>
      <c r="BY16" s="696"/>
      <c r="BZ16" s="696"/>
      <c r="CA16" s="696"/>
      <c r="CB16" s="731"/>
      <c r="CD16" s="654" t="s">
        <v>271</v>
      </c>
      <c r="CE16" s="655"/>
      <c r="CF16" s="655"/>
      <c r="CG16" s="655"/>
      <c r="CH16" s="655"/>
      <c r="CI16" s="655"/>
      <c r="CJ16" s="655"/>
      <c r="CK16" s="655"/>
      <c r="CL16" s="655"/>
      <c r="CM16" s="655"/>
      <c r="CN16" s="655"/>
      <c r="CO16" s="655"/>
      <c r="CP16" s="655"/>
      <c r="CQ16" s="656"/>
      <c r="CR16" s="657">
        <v>173927</v>
      </c>
      <c r="CS16" s="658"/>
      <c r="CT16" s="658"/>
      <c r="CU16" s="658"/>
      <c r="CV16" s="658"/>
      <c r="CW16" s="658"/>
      <c r="CX16" s="658"/>
      <c r="CY16" s="659"/>
      <c r="CZ16" s="695">
        <v>0.5</v>
      </c>
      <c r="DA16" s="695"/>
      <c r="DB16" s="695"/>
      <c r="DC16" s="695"/>
      <c r="DD16" s="663" t="s">
        <v>253</v>
      </c>
      <c r="DE16" s="658"/>
      <c r="DF16" s="658"/>
      <c r="DG16" s="658"/>
      <c r="DH16" s="658"/>
      <c r="DI16" s="658"/>
      <c r="DJ16" s="658"/>
      <c r="DK16" s="658"/>
      <c r="DL16" s="658"/>
      <c r="DM16" s="658"/>
      <c r="DN16" s="658"/>
      <c r="DO16" s="658"/>
      <c r="DP16" s="659"/>
      <c r="DQ16" s="663">
        <v>13617</v>
      </c>
      <c r="DR16" s="658"/>
      <c r="DS16" s="658"/>
      <c r="DT16" s="658"/>
      <c r="DU16" s="658"/>
      <c r="DV16" s="658"/>
      <c r="DW16" s="658"/>
      <c r="DX16" s="658"/>
      <c r="DY16" s="658"/>
      <c r="DZ16" s="658"/>
      <c r="EA16" s="658"/>
      <c r="EB16" s="658"/>
      <c r="EC16" s="694"/>
    </row>
    <row r="17" spans="2:133" ht="11.25" customHeight="1" x14ac:dyDescent="0.2">
      <c r="B17" s="654" t="s">
        <v>272</v>
      </c>
      <c r="C17" s="655"/>
      <c r="D17" s="655"/>
      <c r="E17" s="655"/>
      <c r="F17" s="655"/>
      <c r="G17" s="655"/>
      <c r="H17" s="655"/>
      <c r="I17" s="655"/>
      <c r="J17" s="655"/>
      <c r="K17" s="655"/>
      <c r="L17" s="655"/>
      <c r="M17" s="655"/>
      <c r="N17" s="655"/>
      <c r="O17" s="655"/>
      <c r="P17" s="655"/>
      <c r="Q17" s="656"/>
      <c r="R17" s="657">
        <v>109267</v>
      </c>
      <c r="S17" s="658"/>
      <c r="T17" s="658"/>
      <c r="U17" s="658"/>
      <c r="V17" s="658"/>
      <c r="W17" s="658"/>
      <c r="X17" s="658"/>
      <c r="Y17" s="659"/>
      <c r="Z17" s="695">
        <v>0.3</v>
      </c>
      <c r="AA17" s="695"/>
      <c r="AB17" s="695"/>
      <c r="AC17" s="695"/>
      <c r="AD17" s="696">
        <v>109267</v>
      </c>
      <c r="AE17" s="696"/>
      <c r="AF17" s="696"/>
      <c r="AG17" s="696"/>
      <c r="AH17" s="696"/>
      <c r="AI17" s="696"/>
      <c r="AJ17" s="696"/>
      <c r="AK17" s="696"/>
      <c r="AL17" s="660">
        <v>0.5</v>
      </c>
      <c r="AM17" s="661"/>
      <c r="AN17" s="661"/>
      <c r="AO17" s="697"/>
      <c r="AP17" s="654" t="s">
        <v>273</v>
      </c>
      <c r="AQ17" s="655"/>
      <c r="AR17" s="655"/>
      <c r="AS17" s="655"/>
      <c r="AT17" s="655"/>
      <c r="AU17" s="655"/>
      <c r="AV17" s="655"/>
      <c r="AW17" s="655"/>
      <c r="AX17" s="655"/>
      <c r="AY17" s="655"/>
      <c r="AZ17" s="655"/>
      <c r="BA17" s="655"/>
      <c r="BB17" s="655"/>
      <c r="BC17" s="655"/>
      <c r="BD17" s="655"/>
      <c r="BE17" s="655"/>
      <c r="BF17" s="656"/>
      <c r="BG17" s="657" t="s">
        <v>142</v>
      </c>
      <c r="BH17" s="658"/>
      <c r="BI17" s="658"/>
      <c r="BJ17" s="658"/>
      <c r="BK17" s="658"/>
      <c r="BL17" s="658"/>
      <c r="BM17" s="658"/>
      <c r="BN17" s="659"/>
      <c r="BO17" s="695" t="s">
        <v>240</v>
      </c>
      <c r="BP17" s="695"/>
      <c r="BQ17" s="695"/>
      <c r="BR17" s="695"/>
      <c r="BS17" s="696" t="s">
        <v>240</v>
      </c>
      <c r="BT17" s="696"/>
      <c r="BU17" s="696"/>
      <c r="BV17" s="696"/>
      <c r="BW17" s="696"/>
      <c r="BX17" s="696"/>
      <c r="BY17" s="696"/>
      <c r="BZ17" s="696"/>
      <c r="CA17" s="696"/>
      <c r="CB17" s="731"/>
      <c r="CD17" s="654" t="s">
        <v>274</v>
      </c>
      <c r="CE17" s="655"/>
      <c r="CF17" s="655"/>
      <c r="CG17" s="655"/>
      <c r="CH17" s="655"/>
      <c r="CI17" s="655"/>
      <c r="CJ17" s="655"/>
      <c r="CK17" s="655"/>
      <c r="CL17" s="655"/>
      <c r="CM17" s="655"/>
      <c r="CN17" s="655"/>
      <c r="CO17" s="655"/>
      <c r="CP17" s="655"/>
      <c r="CQ17" s="656"/>
      <c r="CR17" s="657">
        <v>4735572</v>
      </c>
      <c r="CS17" s="658"/>
      <c r="CT17" s="658"/>
      <c r="CU17" s="658"/>
      <c r="CV17" s="658"/>
      <c r="CW17" s="658"/>
      <c r="CX17" s="658"/>
      <c r="CY17" s="659"/>
      <c r="CZ17" s="695">
        <v>12.4</v>
      </c>
      <c r="DA17" s="695"/>
      <c r="DB17" s="695"/>
      <c r="DC17" s="695"/>
      <c r="DD17" s="663" t="s">
        <v>240</v>
      </c>
      <c r="DE17" s="658"/>
      <c r="DF17" s="658"/>
      <c r="DG17" s="658"/>
      <c r="DH17" s="658"/>
      <c r="DI17" s="658"/>
      <c r="DJ17" s="658"/>
      <c r="DK17" s="658"/>
      <c r="DL17" s="658"/>
      <c r="DM17" s="658"/>
      <c r="DN17" s="658"/>
      <c r="DO17" s="658"/>
      <c r="DP17" s="659"/>
      <c r="DQ17" s="663">
        <v>4647750</v>
      </c>
      <c r="DR17" s="658"/>
      <c r="DS17" s="658"/>
      <c r="DT17" s="658"/>
      <c r="DU17" s="658"/>
      <c r="DV17" s="658"/>
      <c r="DW17" s="658"/>
      <c r="DX17" s="658"/>
      <c r="DY17" s="658"/>
      <c r="DZ17" s="658"/>
      <c r="EA17" s="658"/>
      <c r="EB17" s="658"/>
      <c r="EC17" s="694"/>
    </row>
    <row r="18" spans="2:133" ht="11.25" customHeight="1" x14ac:dyDescent="0.2">
      <c r="B18" s="654" t="s">
        <v>275</v>
      </c>
      <c r="C18" s="655"/>
      <c r="D18" s="655"/>
      <c r="E18" s="655"/>
      <c r="F18" s="655"/>
      <c r="G18" s="655"/>
      <c r="H18" s="655"/>
      <c r="I18" s="655"/>
      <c r="J18" s="655"/>
      <c r="K18" s="655"/>
      <c r="L18" s="655"/>
      <c r="M18" s="655"/>
      <c r="N18" s="655"/>
      <c r="O18" s="655"/>
      <c r="P18" s="655"/>
      <c r="Q18" s="656"/>
      <c r="R18" s="657">
        <v>34596</v>
      </c>
      <c r="S18" s="658"/>
      <c r="T18" s="658"/>
      <c r="U18" s="658"/>
      <c r="V18" s="658"/>
      <c r="W18" s="658"/>
      <c r="X18" s="658"/>
      <c r="Y18" s="659"/>
      <c r="Z18" s="695">
        <v>0.1</v>
      </c>
      <c r="AA18" s="695"/>
      <c r="AB18" s="695"/>
      <c r="AC18" s="695"/>
      <c r="AD18" s="696">
        <v>34596</v>
      </c>
      <c r="AE18" s="696"/>
      <c r="AF18" s="696"/>
      <c r="AG18" s="696"/>
      <c r="AH18" s="696"/>
      <c r="AI18" s="696"/>
      <c r="AJ18" s="696"/>
      <c r="AK18" s="696"/>
      <c r="AL18" s="660">
        <v>0.2</v>
      </c>
      <c r="AM18" s="661"/>
      <c r="AN18" s="661"/>
      <c r="AO18" s="697"/>
      <c r="AP18" s="654" t="s">
        <v>276</v>
      </c>
      <c r="AQ18" s="655"/>
      <c r="AR18" s="655"/>
      <c r="AS18" s="655"/>
      <c r="AT18" s="655"/>
      <c r="AU18" s="655"/>
      <c r="AV18" s="655"/>
      <c r="AW18" s="655"/>
      <c r="AX18" s="655"/>
      <c r="AY18" s="655"/>
      <c r="AZ18" s="655"/>
      <c r="BA18" s="655"/>
      <c r="BB18" s="655"/>
      <c r="BC18" s="655"/>
      <c r="BD18" s="655"/>
      <c r="BE18" s="655"/>
      <c r="BF18" s="656"/>
      <c r="BG18" s="657" t="s">
        <v>253</v>
      </c>
      <c r="BH18" s="658"/>
      <c r="BI18" s="658"/>
      <c r="BJ18" s="658"/>
      <c r="BK18" s="658"/>
      <c r="BL18" s="658"/>
      <c r="BM18" s="658"/>
      <c r="BN18" s="659"/>
      <c r="BO18" s="695" t="s">
        <v>142</v>
      </c>
      <c r="BP18" s="695"/>
      <c r="BQ18" s="695"/>
      <c r="BR18" s="695"/>
      <c r="BS18" s="696" t="s">
        <v>142</v>
      </c>
      <c r="BT18" s="696"/>
      <c r="BU18" s="696"/>
      <c r="BV18" s="696"/>
      <c r="BW18" s="696"/>
      <c r="BX18" s="696"/>
      <c r="BY18" s="696"/>
      <c r="BZ18" s="696"/>
      <c r="CA18" s="696"/>
      <c r="CB18" s="731"/>
      <c r="CD18" s="654" t="s">
        <v>277</v>
      </c>
      <c r="CE18" s="655"/>
      <c r="CF18" s="655"/>
      <c r="CG18" s="655"/>
      <c r="CH18" s="655"/>
      <c r="CI18" s="655"/>
      <c r="CJ18" s="655"/>
      <c r="CK18" s="655"/>
      <c r="CL18" s="655"/>
      <c r="CM18" s="655"/>
      <c r="CN18" s="655"/>
      <c r="CO18" s="655"/>
      <c r="CP18" s="655"/>
      <c r="CQ18" s="656"/>
      <c r="CR18" s="657" t="s">
        <v>240</v>
      </c>
      <c r="CS18" s="658"/>
      <c r="CT18" s="658"/>
      <c r="CU18" s="658"/>
      <c r="CV18" s="658"/>
      <c r="CW18" s="658"/>
      <c r="CX18" s="658"/>
      <c r="CY18" s="659"/>
      <c r="CZ18" s="695" t="s">
        <v>240</v>
      </c>
      <c r="DA18" s="695"/>
      <c r="DB18" s="695"/>
      <c r="DC18" s="695"/>
      <c r="DD18" s="663" t="s">
        <v>253</v>
      </c>
      <c r="DE18" s="658"/>
      <c r="DF18" s="658"/>
      <c r="DG18" s="658"/>
      <c r="DH18" s="658"/>
      <c r="DI18" s="658"/>
      <c r="DJ18" s="658"/>
      <c r="DK18" s="658"/>
      <c r="DL18" s="658"/>
      <c r="DM18" s="658"/>
      <c r="DN18" s="658"/>
      <c r="DO18" s="658"/>
      <c r="DP18" s="659"/>
      <c r="DQ18" s="663" t="s">
        <v>253</v>
      </c>
      <c r="DR18" s="658"/>
      <c r="DS18" s="658"/>
      <c r="DT18" s="658"/>
      <c r="DU18" s="658"/>
      <c r="DV18" s="658"/>
      <c r="DW18" s="658"/>
      <c r="DX18" s="658"/>
      <c r="DY18" s="658"/>
      <c r="DZ18" s="658"/>
      <c r="EA18" s="658"/>
      <c r="EB18" s="658"/>
      <c r="EC18" s="694"/>
    </row>
    <row r="19" spans="2:133" ht="11.25" customHeight="1" x14ac:dyDescent="0.2">
      <c r="B19" s="654" t="s">
        <v>278</v>
      </c>
      <c r="C19" s="655"/>
      <c r="D19" s="655"/>
      <c r="E19" s="655"/>
      <c r="F19" s="655"/>
      <c r="G19" s="655"/>
      <c r="H19" s="655"/>
      <c r="I19" s="655"/>
      <c r="J19" s="655"/>
      <c r="K19" s="655"/>
      <c r="L19" s="655"/>
      <c r="M19" s="655"/>
      <c r="N19" s="655"/>
      <c r="O19" s="655"/>
      <c r="P19" s="655"/>
      <c r="Q19" s="656"/>
      <c r="R19" s="657">
        <v>31603</v>
      </c>
      <c r="S19" s="658"/>
      <c r="T19" s="658"/>
      <c r="U19" s="658"/>
      <c r="V19" s="658"/>
      <c r="W19" s="658"/>
      <c r="X19" s="658"/>
      <c r="Y19" s="659"/>
      <c r="Z19" s="695">
        <v>0.1</v>
      </c>
      <c r="AA19" s="695"/>
      <c r="AB19" s="695"/>
      <c r="AC19" s="695"/>
      <c r="AD19" s="696">
        <v>31603</v>
      </c>
      <c r="AE19" s="696"/>
      <c r="AF19" s="696"/>
      <c r="AG19" s="696"/>
      <c r="AH19" s="696"/>
      <c r="AI19" s="696"/>
      <c r="AJ19" s="696"/>
      <c r="AK19" s="696"/>
      <c r="AL19" s="660">
        <v>0.2</v>
      </c>
      <c r="AM19" s="661"/>
      <c r="AN19" s="661"/>
      <c r="AO19" s="697"/>
      <c r="AP19" s="654" t="s">
        <v>279</v>
      </c>
      <c r="AQ19" s="655"/>
      <c r="AR19" s="655"/>
      <c r="AS19" s="655"/>
      <c r="AT19" s="655"/>
      <c r="AU19" s="655"/>
      <c r="AV19" s="655"/>
      <c r="AW19" s="655"/>
      <c r="AX19" s="655"/>
      <c r="AY19" s="655"/>
      <c r="AZ19" s="655"/>
      <c r="BA19" s="655"/>
      <c r="BB19" s="655"/>
      <c r="BC19" s="655"/>
      <c r="BD19" s="655"/>
      <c r="BE19" s="655"/>
      <c r="BF19" s="656"/>
      <c r="BG19" s="657">
        <v>45245</v>
      </c>
      <c r="BH19" s="658"/>
      <c r="BI19" s="658"/>
      <c r="BJ19" s="658"/>
      <c r="BK19" s="658"/>
      <c r="BL19" s="658"/>
      <c r="BM19" s="658"/>
      <c r="BN19" s="659"/>
      <c r="BO19" s="695">
        <v>0.9</v>
      </c>
      <c r="BP19" s="695"/>
      <c r="BQ19" s="695"/>
      <c r="BR19" s="695"/>
      <c r="BS19" s="696" t="s">
        <v>240</v>
      </c>
      <c r="BT19" s="696"/>
      <c r="BU19" s="696"/>
      <c r="BV19" s="696"/>
      <c r="BW19" s="696"/>
      <c r="BX19" s="696"/>
      <c r="BY19" s="696"/>
      <c r="BZ19" s="696"/>
      <c r="CA19" s="696"/>
      <c r="CB19" s="731"/>
      <c r="CD19" s="654" t="s">
        <v>280</v>
      </c>
      <c r="CE19" s="655"/>
      <c r="CF19" s="655"/>
      <c r="CG19" s="655"/>
      <c r="CH19" s="655"/>
      <c r="CI19" s="655"/>
      <c r="CJ19" s="655"/>
      <c r="CK19" s="655"/>
      <c r="CL19" s="655"/>
      <c r="CM19" s="655"/>
      <c r="CN19" s="655"/>
      <c r="CO19" s="655"/>
      <c r="CP19" s="655"/>
      <c r="CQ19" s="656"/>
      <c r="CR19" s="657" t="s">
        <v>142</v>
      </c>
      <c r="CS19" s="658"/>
      <c r="CT19" s="658"/>
      <c r="CU19" s="658"/>
      <c r="CV19" s="658"/>
      <c r="CW19" s="658"/>
      <c r="CX19" s="658"/>
      <c r="CY19" s="659"/>
      <c r="CZ19" s="695" t="s">
        <v>142</v>
      </c>
      <c r="DA19" s="695"/>
      <c r="DB19" s="695"/>
      <c r="DC19" s="695"/>
      <c r="DD19" s="663" t="s">
        <v>142</v>
      </c>
      <c r="DE19" s="658"/>
      <c r="DF19" s="658"/>
      <c r="DG19" s="658"/>
      <c r="DH19" s="658"/>
      <c r="DI19" s="658"/>
      <c r="DJ19" s="658"/>
      <c r="DK19" s="658"/>
      <c r="DL19" s="658"/>
      <c r="DM19" s="658"/>
      <c r="DN19" s="658"/>
      <c r="DO19" s="658"/>
      <c r="DP19" s="659"/>
      <c r="DQ19" s="663" t="s">
        <v>142</v>
      </c>
      <c r="DR19" s="658"/>
      <c r="DS19" s="658"/>
      <c r="DT19" s="658"/>
      <c r="DU19" s="658"/>
      <c r="DV19" s="658"/>
      <c r="DW19" s="658"/>
      <c r="DX19" s="658"/>
      <c r="DY19" s="658"/>
      <c r="DZ19" s="658"/>
      <c r="EA19" s="658"/>
      <c r="EB19" s="658"/>
      <c r="EC19" s="694"/>
    </row>
    <row r="20" spans="2:133" ht="11.25" customHeight="1" x14ac:dyDescent="0.2">
      <c r="B20" s="732" t="s">
        <v>281</v>
      </c>
      <c r="C20" s="733"/>
      <c r="D20" s="733"/>
      <c r="E20" s="733"/>
      <c r="F20" s="733"/>
      <c r="G20" s="733"/>
      <c r="H20" s="733"/>
      <c r="I20" s="733"/>
      <c r="J20" s="733"/>
      <c r="K20" s="733"/>
      <c r="L20" s="733"/>
      <c r="M20" s="733"/>
      <c r="N20" s="733"/>
      <c r="O20" s="733"/>
      <c r="P20" s="733"/>
      <c r="Q20" s="734"/>
      <c r="R20" s="657">
        <v>2993</v>
      </c>
      <c r="S20" s="658"/>
      <c r="T20" s="658"/>
      <c r="U20" s="658"/>
      <c r="V20" s="658"/>
      <c r="W20" s="658"/>
      <c r="X20" s="658"/>
      <c r="Y20" s="659"/>
      <c r="Z20" s="695">
        <v>0</v>
      </c>
      <c r="AA20" s="695"/>
      <c r="AB20" s="695"/>
      <c r="AC20" s="695"/>
      <c r="AD20" s="696">
        <v>2993</v>
      </c>
      <c r="AE20" s="696"/>
      <c r="AF20" s="696"/>
      <c r="AG20" s="696"/>
      <c r="AH20" s="696"/>
      <c r="AI20" s="696"/>
      <c r="AJ20" s="696"/>
      <c r="AK20" s="696"/>
      <c r="AL20" s="660">
        <v>0</v>
      </c>
      <c r="AM20" s="661"/>
      <c r="AN20" s="661"/>
      <c r="AO20" s="697"/>
      <c r="AP20" s="654" t="s">
        <v>282</v>
      </c>
      <c r="AQ20" s="655"/>
      <c r="AR20" s="655"/>
      <c r="AS20" s="655"/>
      <c r="AT20" s="655"/>
      <c r="AU20" s="655"/>
      <c r="AV20" s="655"/>
      <c r="AW20" s="655"/>
      <c r="AX20" s="655"/>
      <c r="AY20" s="655"/>
      <c r="AZ20" s="655"/>
      <c r="BA20" s="655"/>
      <c r="BB20" s="655"/>
      <c r="BC20" s="655"/>
      <c r="BD20" s="655"/>
      <c r="BE20" s="655"/>
      <c r="BF20" s="656"/>
      <c r="BG20" s="657">
        <v>45245</v>
      </c>
      <c r="BH20" s="658"/>
      <c r="BI20" s="658"/>
      <c r="BJ20" s="658"/>
      <c r="BK20" s="658"/>
      <c r="BL20" s="658"/>
      <c r="BM20" s="658"/>
      <c r="BN20" s="659"/>
      <c r="BO20" s="695">
        <v>0.9</v>
      </c>
      <c r="BP20" s="695"/>
      <c r="BQ20" s="695"/>
      <c r="BR20" s="695"/>
      <c r="BS20" s="696" t="s">
        <v>142</v>
      </c>
      <c r="BT20" s="696"/>
      <c r="BU20" s="696"/>
      <c r="BV20" s="696"/>
      <c r="BW20" s="696"/>
      <c r="BX20" s="696"/>
      <c r="BY20" s="696"/>
      <c r="BZ20" s="696"/>
      <c r="CA20" s="696"/>
      <c r="CB20" s="731"/>
      <c r="CD20" s="654" t="s">
        <v>283</v>
      </c>
      <c r="CE20" s="655"/>
      <c r="CF20" s="655"/>
      <c r="CG20" s="655"/>
      <c r="CH20" s="655"/>
      <c r="CI20" s="655"/>
      <c r="CJ20" s="655"/>
      <c r="CK20" s="655"/>
      <c r="CL20" s="655"/>
      <c r="CM20" s="655"/>
      <c r="CN20" s="655"/>
      <c r="CO20" s="655"/>
      <c r="CP20" s="655"/>
      <c r="CQ20" s="656"/>
      <c r="CR20" s="657">
        <v>38115585</v>
      </c>
      <c r="CS20" s="658"/>
      <c r="CT20" s="658"/>
      <c r="CU20" s="658"/>
      <c r="CV20" s="658"/>
      <c r="CW20" s="658"/>
      <c r="CX20" s="658"/>
      <c r="CY20" s="659"/>
      <c r="CZ20" s="695">
        <v>100</v>
      </c>
      <c r="DA20" s="695"/>
      <c r="DB20" s="695"/>
      <c r="DC20" s="695"/>
      <c r="DD20" s="663">
        <v>3924502</v>
      </c>
      <c r="DE20" s="658"/>
      <c r="DF20" s="658"/>
      <c r="DG20" s="658"/>
      <c r="DH20" s="658"/>
      <c r="DI20" s="658"/>
      <c r="DJ20" s="658"/>
      <c r="DK20" s="658"/>
      <c r="DL20" s="658"/>
      <c r="DM20" s="658"/>
      <c r="DN20" s="658"/>
      <c r="DO20" s="658"/>
      <c r="DP20" s="659"/>
      <c r="DQ20" s="663">
        <v>24498740</v>
      </c>
      <c r="DR20" s="658"/>
      <c r="DS20" s="658"/>
      <c r="DT20" s="658"/>
      <c r="DU20" s="658"/>
      <c r="DV20" s="658"/>
      <c r="DW20" s="658"/>
      <c r="DX20" s="658"/>
      <c r="DY20" s="658"/>
      <c r="DZ20" s="658"/>
      <c r="EA20" s="658"/>
      <c r="EB20" s="658"/>
      <c r="EC20" s="694"/>
    </row>
    <row r="21" spans="2:133" ht="11.25" customHeight="1" x14ac:dyDescent="0.2">
      <c r="B21" s="654" t="s">
        <v>284</v>
      </c>
      <c r="C21" s="655"/>
      <c r="D21" s="655"/>
      <c r="E21" s="655"/>
      <c r="F21" s="655"/>
      <c r="G21" s="655"/>
      <c r="H21" s="655"/>
      <c r="I21" s="655"/>
      <c r="J21" s="655"/>
      <c r="K21" s="655"/>
      <c r="L21" s="655"/>
      <c r="M21" s="655"/>
      <c r="N21" s="655"/>
      <c r="O21" s="655"/>
      <c r="P21" s="655"/>
      <c r="Q21" s="656"/>
      <c r="R21" s="657">
        <v>15450492</v>
      </c>
      <c r="S21" s="658"/>
      <c r="T21" s="658"/>
      <c r="U21" s="658"/>
      <c r="V21" s="658"/>
      <c r="W21" s="658"/>
      <c r="X21" s="658"/>
      <c r="Y21" s="659"/>
      <c r="Z21" s="695">
        <v>39.1</v>
      </c>
      <c r="AA21" s="695"/>
      <c r="AB21" s="695"/>
      <c r="AC21" s="695"/>
      <c r="AD21" s="696">
        <v>13591361</v>
      </c>
      <c r="AE21" s="696"/>
      <c r="AF21" s="696"/>
      <c r="AG21" s="696"/>
      <c r="AH21" s="696"/>
      <c r="AI21" s="696"/>
      <c r="AJ21" s="696"/>
      <c r="AK21" s="696"/>
      <c r="AL21" s="660">
        <v>64.900000000000006</v>
      </c>
      <c r="AM21" s="661"/>
      <c r="AN21" s="661"/>
      <c r="AO21" s="697"/>
      <c r="AP21" s="654" t="s">
        <v>285</v>
      </c>
      <c r="AQ21" s="735"/>
      <c r="AR21" s="735"/>
      <c r="AS21" s="735"/>
      <c r="AT21" s="735"/>
      <c r="AU21" s="735"/>
      <c r="AV21" s="735"/>
      <c r="AW21" s="735"/>
      <c r="AX21" s="735"/>
      <c r="AY21" s="735"/>
      <c r="AZ21" s="735"/>
      <c r="BA21" s="735"/>
      <c r="BB21" s="735"/>
      <c r="BC21" s="735"/>
      <c r="BD21" s="735"/>
      <c r="BE21" s="735"/>
      <c r="BF21" s="736"/>
      <c r="BG21" s="657">
        <v>45245</v>
      </c>
      <c r="BH21" s="658"/>
      <c r="BI21" s="658"/>
      <c r="BJ21" s="658"/>
      <c r="BK21" s="658"/>
      <c r="BL21" s="658"/>
      <c r="BM21" s="658"/>
      <c r="BN21" s="659"/>
      <c r="BO21" s="695">
        <v>0.9</v>
      </c>
      <c r="BP21" s="695"/>
      <c r="BQ21" s="695"/>
      <c r="BR21" s="695"/>
      <c r="BS21" s="696" t="s">
        <v>240</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286</v>
      </c>
      <c r="C22" s="655"/>
      <c r="D22" s="655"/>
      <c r="E22" s="655"/>
      <c r="F22" s="655"/>
      <c r="G22" s="655"/>
      <c r="H22" s="655"/>
      <c r="I22" s="655"/>
      <c r="J22" s="655"/>
      <c r="K22" s="655"/>
      <c r="L22" s="655"/>
      <c r="M22" s="655"/>
      <c r="N22" s="655"/>
      <c r="O22" s="655"/>
      <c r="P22" s="655"/>
      <c r="Q22" s="656"/>
      <c r="R22" s="657">
        <v>13591361</v>
      </c>
      <c r="S22" s="658"/>
      <c r="T22" s="658"/>
      <c r="U22" s="658"/>
      <c r="V22" s="658"/>
      <c r="W22" s="658"/>
      <c r="X22" s="658"/>
      <c r="Y22" s="659"/>
      <c r="Z22" s="695">
        <v>34.4</v>
      </c>
      <c r="AA22" s="695"/>
      <c r="AB22" s="695"/>
      <c r="AC22" s="695"/>
      <c r="AD22" s="696">
        <v>13591361</v>
      </c>
      <c r="AE22" s="696"/>
      <c r="AF22" s="696"/>
      <c r="AG22" s="696"/>
      <c r="AH22" s="696"/>
      <c r="AI22" s="696"/>
      <c r="AJ22" s="696"/>
      <c r="AK22" s="696"/>
      <c r="AL22" s="660">
        <v>64.900000000000006</v>
      </c>
      <c r="AM22" s="661"/>
      <c r="AN22" s="661"/>
      <c r="AO22" s="697"/>
      <c r="AP22" s="654" t="s">
        <v>287</v>
      </c>
      <c r="AQ22" s="735"/>
      <c r="AR22" s="735"/>
      <c r="AS22" s="735"/>
      <c r="AT22" s="735"/>
      <c r="AU22" s="735"/>
      <c r="AV22" s="735"/>
      <c r="AW22" s="735"/>
      <c r="AX22" s="735"/>
      <c r="AY22" s="735"/>
      <c r="AZ22" s="735"/>
      <c r="BA22" s="735"/>
      <c r="BB22" s="735"/>
      <c r="BC22" s="735"/>
      <c r="BD22" s="735"/>
      <c r="BE22" s="735"/>
      <c r="BF22" s="736"/>
      <c r="BG22" s="657" t="s">
        <v>142</v>
      </c>
      <c r="BH22" s="658"/>
      <c r="BI22" s="658"/>
      <c r="BJ22" s="658"/>
      <c r="BK22" s="658"/>
      <c r="BL22" s="658"/>
      <c r="BM22" s="658"/>
      <c r="BN22" s="659"/>
      <c r="BO22" s="695" t="s">
        <v>142</v>
      </c>
      <c r="BP22" s="695"/>
      <c r="BQ22" s="695"/>
      <c r="BR22" s="695"/>
      <c r="BS22" s="696" t="s">
        <v>142</v>
      </c>
      <c r="BT22" s="696"/>
      <c r="BU22" s="696"/>
      <c r="BV22" s="696"/>
      <c r="BW22" s="696"/>
      <c r="BX22" s="696"/>
      <c r="BY22" s="696"/>
      <c r="BZ22" s="696"/>
      <c r="CA22" s="696"/>
      <c r="CB22" s="731"/>
      <c r="CD22" s="715" t="s">
        <v>288</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2">
      <c r="B23" s="654" t="s">
        <v>289</v>
      </c>
      <c r="C23" s="655"/>
      <c r="D23" s="655"/>
      <c r="E23" s="655"/>
      <c r="F23" s="655"/>
      <c r="G23" s="655"/>
      <c r="H23" s="655"/>
      <c r="I23" s="655"/>
      <c r="J23" s="655"/>
      <c r="K23" s="655"/>
      <c r="L23" s="655"/>
      <c r="M23" s="655"/>
      <c r="N23" s="655"/>
      <c r="O23" s="655"/>
      <c r="P23" s="655"/>
      <c r="Q23" s="656"/>
      <c r="R23" s="657">
        <v>1859131</v>
      </c>
      <c r="S23" s="658"/>
      <c r="T23" s="658"/>
      <c r="U23" s="658"/>
      <c r="V23" s="658"/>
      <c r="W23" s="658"/>
      <c r="X23" s="658"/>
      <c r="Y23" s="659"/>
      <c r="Z23" s="695">
        <v>4.7</v>
      </c>
      <c r="AA23" s="695"/>
      <c r="AB23" s="695"/>
      <c r="AC23" s="695"/>
      <c r="AD23" s="696" t="s">
        <v>240</v>
      </c>
      <c r="AE23" s="696"/>
      <c r="AF23" s="696"/>
      <c r="AG23" s="696"/>
      <c r="AH23" s="696"/>
      <c r="AI23" s="696"/>
      <c r="AJ23" s="696"/>
      <c r="AK23" s="696"/>
      <c r="AL23" s="660" t="s">
        <v>240</v>
      </c>
      <c r="AM23" s="661"/>
      <c r="AN23" s="661"/>
      <c r="AO23" s="697"/>
      <c r="AP23" s="654" t="s">
        <v>290</v>
      </c>
      <c r="AQ23" s="735"/>
      <c r="AR23" s="735"/>
      <c r="AS23" s="735"/>
      <c r="AT23" s="735"/>
      <c r="AU23" s="735"/>
      <c r="AV23" s="735"/>
      <c r="AW23" s="735"/>
      <c r="AX23" s="735"/>
      <c r="AY23" s="735"/>
      <c r="AZ23" s="735"/>
      <c r="BA23" s="735"/>
      <c r="BB23" s="735"/>
      <c r="BC23" s="735"/>
      <c r="BD23" s="735"/>
      <c r="BE23" s="735"/>
      <c r="BF23" s="736"/>
      <c r="BG23" s="657" t="s">
        <v>142</v>
      </c>
      <c r="BH23" s="658"/>
      <c r="BI23" s="658"/>
      <c r="BJ23" s="658"/>
      <c r="BK23" s="658"/>
      <c r="BL23" s="658"/>
      <c r="BM23" s="658"/>
      <c r="BN23" s="659"/>
      <c r="BO23" s="695" t="s">
        <v>142</v>
      </c>
      <c r="BP23" s="695"/>
      <c r="BQ23" s="695"/>
      <c r="BR23" s="695"/>
      <c r="BS23" s="696" t="s">
        <v>240</v>
      </c>
      <c r="BT23" s="696"/>
      <c r="BU23" s="696"/>
      <c r="BV23" s="696"/>
      <c r="BW23" s="696"/>
      <c r="BX23" s="696"/>
      <c r="BY23" s="696"/>
      <c r="BZ23" s="696"/>
      <c r="CA23" s="696"/>
      <c r="CB23" s="731"/>
      <c r="CD23" s="715" t="s">
        <v>228</v>
      </c>
      <c r="CE23" s="716"/>
      <c r="CF23" s="716"/>
      <c r="CG23" s="716"/>
      <c r="CH23" s="716"/>
      <c r="CI23" s="716"/>
      <c r="CJ23" s="716"/>
      <c r="CK23" s="716"/>
      <c r="CL23" s="716"/>
      <c r="CM23" s="716"/>
      <c r="CN23" s="716"/>
      <c r="CO23" s="716"/>
      <c r="CP23" s="716"/>
      <c r="CQ23" s="717"/>
      <c r="CR23" s="715" t="s">
        <v>291</v>
      </c>
      <c r="CS23" s="716"/>
      <c r="CT23" s="716"/>
      <c r="CU23" s="716"/>
      <c r="CV23" s="716"/>
      <c r="CW23" s="716"/>
      <c r="CX23" s="716"/>
      <c r="CY23" s="717"/>
      <c r="CZ23" s="715" t="s">
        <v>292</v>
      </c>
      <c r="DA23" s="716"/>
      <c r="DB23" s="716"/>
      <c r="DC23" s="717"/>
      <c r="DD23" s="715" t="s">
        <v>293</v>
      </c>
      <c r="DE23" s="716"/>
      <c r="DF23" s="716"/>
      <c r="DG23" s="716"/>
      <c r="DH23" s="716"/>
      <c r="DI23" s="716"/>
      <c r="DJ23" s="716"/>
      <c r="DK23" s="717"/>
      <c r="DL23" s="747" t="s">
        <v>294</v>
      </c>
      <c r="DM23" s="748"/>
      <c r="DN23" s="748"/>
      <c r="DO23" s="748"/>
      <c r="DP23" s="748"/>
      <c r="DQ23" s="748"/>
      <c r="DR23" s="748"/>
      <c r="DS23" s="748"/>
      <c r="DT23" s="748"/>
      <c r="DU23" s="748"/>
      <c r="DV23" s="749"/>
      <c r="DW23" s="715" t="s">
        <v>295</v>
      </c>
      <c r="DX23" s="716"/>
      <c r="DY23" s="716"/>
      <c r="DZ23" s="716"/>
      <c r="EA23" s="716"/>
      <c r="EB23" s="716"/>
      <c r="EC23" s="717"/>
    </row>
    <row r="24" spans="2:133" ht="11.25" customHeight="1" x14ac:dyDescent="0.2">
      <c r="B24" s="654" t="s">
        <v>296</v>
      </c>
      <c r="C24" s="655"/>
      <c r="D24" s="655"/>
      <c r="E24" s="655"/>
      <c r="F24" s="655"/>
      <c r="G24" s="655"/>
      <c r="H24" s="655"/>
      <c r="I24" s="655"/>
      <c r="J24" s="655"/>
      <c r="K24" s="655"/>
      <c r="L24" s="655"/>
      <c r="M24" s="655"/>
      <c r="N24" s="655"/>
      <c r="O24" s="655"/>
      <c r="P24" s="655"/>
      <c r="Q24" s="656"/>
      <c r="R24" s="657" t="s">
        <v>253</v>
      </c>
      <c r="S24" s="658"/>
      <c r="T24" s="658"/>
      <c r="U24" s="658"/>
      <c r="V24" s="658"/>
      <c r="W24" s="658"/>
      <c r="X24" s="658"/>
      <c r="Y24" s="659"/>
      <c r="Z24" s="695" t="s">
        <v>240</v>
      </c>
      <c r="AA24" s="695"/>
      <c r="AB24" s="695"/>
      <c r="AC24" s="695"/>
      <c r="AD24" s="696" t="s">
        <v>142</v>
      </c>
      <c r="AE24" s="696"/>
      <c r="AF24" s="696"/>
      <c r="AG24" s="696"/>
      <c r="AH24" s="696"/>
      <c r="AI24" s="696"/>
      <c r="AJ24" s="696"/>
      <c r="AK24" s="696"/>
      <c r="AL24" s="660" t="s">
        <v>253</v>
      </c>
      <c r="AM24" s="661"/>
      <c r="AN24" s="661"/>
      <c r="AO24" s="697"/>
      <c r="AP24" s="654" t="s">
        <v>297</v>
      </c>
      <c r="AQ24" s="735"/>
      <c r="AR24" s="735"/>
      <c r="AS24" s="735"/>
      <c r="AT24" s="735"/>
      <c r="AU24" s="735"/>
      <c r="AV24" s="735"/>
      <c r="AW24" s="735"/>
      <c r="AX24" s="735"/>
      <c r="AY24" s="735"/>
      <c r="AZ24" s="735"/>
      <c r="BA24" s="735"/>
      <c r="BB24" s="735"/>
      <c r="BC24" s="735"/>
      <c r="BD24" s="735"/>
      <c r="BE24" s="735"/>
      <c r="BF24" s="736"/>
      <c r="BG24" s="657" t="s">
        <v>142</v>
      </c>
      <c r="BH24" s="658"/>
      <c r="BI24" s="658"/>
      <c r="BJ24" s="658"/>
      <c r="BK24" s="658"/>
      <c r="BL24" s="658"/>
      <c r="BM24" s="658"/>
      <c r="BN24" s="659"/>
      <c r="BO24" s="695" t="s">
        <v>142</v>
      </c>
      <c r="BP24" s="695"/>
      <c r="BQ24" s="695"/>
      <c r="BR24" s="695"/>
      <c r="BS24" s="696" t="s">
        <v>142</v>
      </c>
      <c r="BT24" s="696"/>
      <c r="BU24" s="696"/>
      <c r="BV24" s="696"/>
      <c r="BW24" s="696"/>
      <c r="BX24" s="696"/>
      <c r="BY24" s="696"/>
      <c r="BZ24" s="696"/>
      <c r="CA24" s="696"/>
      <c r="CB24" s="731"/>
      <c r="CD24" s="712" t="s">
        <v>298</v>
      </c>
      <c r="CE24" s="713"/>
      <c r="CF24" s="713"/>
      <c r="CG24" s="713"/>
      <c r="CH24" s="713"/>
      <c r="CI24" s="713"/>
      <c r="CJ24" s="713"/>
      <c r="CK24" s="713"/>
      <c r="CL24" s="713"/>
      <c r="CM24" s="713"/>
      <c r="CN24" s="713"/>
      <c r="CO24" s="713"/>
      <c r="CP24" s="713"/>
      <c r="CQ24" s="714"/>
      <c r="CR24" s="709">
        <v>16369476</v>
      </c>
      <c r="CS24" s="710"/>
      <c r="CT24" s="710"/>
      <c r="CU24" s="710"/>
      <c r="CV24" s="710"/>
      <c r="CW24" s="710"/>
      <c r="CX24" s="710"/>
      <c r="CY24" s="738"/>
      <c r="CZ24" s="739">
        <v>42.9</v>
      </c>
      <c r="DA24" s="721"/>
      <c r="DB24" s="721"/>
      <c r="DC24" s="741"/>
      <c r="DD24" s="737">
        <v>11973660</v>
      </c>
      <c r="DE24" s="710"/>
      <c r="DF24" s="710"/>
      <c r="DG24" s="710"/>
      <c r="DH24" s="710"/>
      <c r="DI24" s="710"/>
      <c r="DJ24" s="710"/>
      <c r="DK24" s="738"/>
      <c r="DL24" s="737">
        <v>11609396</v>
      </c>
      <c r="DM24" s="710"/>
      <c r="DN24" s="710"/>
      <c r="DO24" s="710"/>
      <c r="DP24" s="710"/>
      <c r="DQ24" s="710"/>
      <c r="DR24" s="710"/>
      <c r="DS24" s="710"/>
      <c r="DT24" s="710"/>
      <c r="DU24" s="710"/>
      <c r="DV24" s="738"/>
      <c r="DW24" s="739">
        <v>54.9</v>
      </c>
      <c r="DX24" s="721"/>
      <c r="DY24" s="721"/>
      <c r="DZ24" s="721"/>
      <c r="EA24" s="721"/>
      <c r="EB24" s="721"/>
      <c r="EC24" s="740"/>
    </row>
    <row r="25" spans="2:133" ht="11.25" customHeight="1" x14ac:dyDescent="0.2">
      <c r="B25" s="654" t="s">
        <v>299</v>
      </c>
      <c r="C25" s="655"/>
      <c r="D25" s="655"/>
      <c r="E25" s="655"/>
      <c r="F25" s="655"/>
      <c r="G25" s="655"/>
      <c r="H25" s="655"/>
      <c r="I25" s="655"/>
      <c r="J25" s="655"/>
      <c r="K25" s="655"/>
      <c r="L25" s="655"/>
      <c r="M25" s="655"/>
      <c r="N25" s="655"/>
      <c r="O25" s="655"/>
      <c r="P25" s="655"/>
      <c r="Q25" s="656"/>
      <c r="R25" s="657">
        <v>22531396</v>
      </c>
      <c r="S25" s="658"/>
      <c r="T25" s="658"/>
      <c r="U25" s="658"/>
      <c r="V25" s="658"/>
      <c r="W25" s="658"/>
      <c r="X25" s="658"/>
      <c r="Y25" s="659"/>
      <c r="Z25" s="695">
        <v>57.1</v>
      </c>
      <c r="AA25" s="695"/>
      <c r="AB25" s="695"/>
      <c r="AC25" s="695"/>
      <c r="AD25" s="696">
        <v>20672265</v>
      </c>
      <c r="AE25" s="696"/>
      <c r="AF25" s="696"/>
      <c r="AG25" s="696"/>
      <c r="AH25" s="696"/>
      <c r="AI25" s="696"/>
      <c r="AJ25" s="696"/>
      <c r="AK25" s="696"/>
      <c r="AL25" s="660">
        <v>98.7</v>
      </c>
      <c r="AM25" s="661"/>
      <c r="AN25" s="661"/>
      <c r="AO25" s="697"/>
      <c r="AP25" s="654" t="s">
        <v>300</v>
      </c>
      <c r="AQ25" s="735"/>
      <c r="AR25" s="735"/>
      <c r="AS25" s="735"/>
      <c r="AT25" s="735"/>
      <c r="AU25" s="735"/>
      <c r="AV25" s="735"/>
      <c r="AW25" s="735"/>
      <c r="AX25" s="735"/>
      <c r="AY25" s="735"/>
      <c r="AZ25" s="735"/>
      <c r="BA25" s="735"/>
      <c r="BB25" s="735"/>
      <c r="BC25" s="735"/>
      <c r="BD25" s="735"/>
      <c r="BE25" s="735"/>
      <c r="BF25" s="736"/>
      <c r="BG25" s="657" t="s">
        <v>240</v>
      </c>
      <c r="BH25" s="658"/>
      <c r="BI25" s="658"/>
      <c r="BJ25" s="658"/>
      <c r="BK25" s="658"/>
      <c r="BL25" s="658"/>
      <c r="BM25" s="658"/>
      <c r="BN25" s="659"/>
      <c r="BO25" s="695" t="s">
        <v>253</v>
      </c>
      <c r="BP25" s="695"/>
      <c r="BQ25" s="695"/>
      <c r="BR25" s="695"/>
      <c r="BS25" s="696" t="s">
        <v>142</v>
      </c>
      <c r="BT25" s="696"/>
      <c r="BU25" s="696"/>
      <c r="BV25" s="696"/>
      <c r="BW25" s="696"/>
      <c r="BX25" s="696"/>
      <c r="BY25" s="696"/>
      <c r="BZ25" s="696"/>
      <c r="CA25" s="696"/>
      <c r="CB25" s="731"/>
      <c r="CD25" s="654" t="s">
        <v>301</v>
      </c>
      <c r="CE25" s="655"/>
      <c r="CF25" s="655"/>
      <c r="CG25" s="655"/>
      <c r="CH25" s="655"/>
      <c r="CI25" s="655"/>
      <c r="CJ25" s="655"/>
      <c r="CK25" s="655"/>
      <c r="CL25" s="655"/>
      <c r="CM25" s="655"/>
      <c r="CN25" s="655"/>
      <c r="CO25" s="655"/>
      <c r="CP25" s="655"/>
      <c r="CQ25" s="656"/>
      <c r="CR25" s="657">
        <v>6306512</v>
      </c>
      <c r="CS25" s="670"/>
      <c r="CT25" s="670"/>
      <c r="CU25" s="670"/>
      <c r="CV25" s="670"/>
      <c r="CW25" s="670"/>
      <c r="CX25" s="670"/>
      <c r="CY25" s="671"/>
      <c r="CZ25" s="660">
        <v>16.5</v>
      </c>
      <c r="DA25" s="672"/>
      <c r="DB25" s="672"/>
      <c r="DC25" s="673"/>
      <c r="DD25" s="663">
        <v>5683616</v>
      </c>
      <c r="DE25" s="670"/>
      <c r="DF25" s="670"/>
      <c r="DG25" s="670"/>
      <c r="DH25" s="670"/>
      <c r="DI25" s="670"/>
      <c r="DJ25" s="670"/>
      <c r="DK25" s="671"/>
      <c r="DL25" s="663">
        <v>5349778</v>
      </c>
      <c r="DM25" s="670"/>
      <c r="DN25" s="670"/>
      <c r="DO25" s="670"/>
      <c r="DP25" s="670"/>
      <c r="DQ25" s="670"/>
      <c r="DR25" s="670"/>
      <c r="DS25" s="670"/>
      <c r="DT25" s="670"/>
      <c r="DU25" s="670"/>
      <c r="DV25" s="671"/>
      <c r="DW25" s="660">
        <v>25.3</v>
      </c>
      <c r="DX25" s="672"/>
      <c r="DY25" s="672"/>
      <c r="DZ25" s="672"/>
      <c r="EA25" s="672"/>
      <c r="EB25" s="672"/>
      <c r="EC25" s="684"/>
    </row>
    <row r="26" spans="2:133" ht="11.25" customHeight="1" x14ac:dyDescent="0.2">
      <c r="B26" s="654" t="s">
        <v>302</v>
      </c>
      <c r="C26" s="655"/>
      <c r="D26" s="655"/>
      <c r="E26" s="655"/>
      <c r="F26" s="655"/>
      <c r="G26" s="655"/>
      <c r="H26" s="655"/>
      <c r="I26" s="655"/>
      <c r="J26" s="655"/>
      <c r="K26" s="655"/>
      <c r="L26" s="655"/>
      <c r="M26" s="655"/>
      <c r="N26" s="655"/>
      <c r="O26" s="655"/>
      <c r="P26" s="655"/>
      <c r="Q26" s="656"/>
      <c r="R26" s="657">
        <v>4137</v>
      </c>
      <c r="S26" s="658"/>
      <c r="T26" s="658"/>
      <c r="U26" s="658"/>
      <c r="V26" s="658"/>
      <c r="W26" s="658"/>
      <c r="X26" s="658"/>
      <c r="Y26" s="659"/>
      <c r="Z26" s="695">
        <v>0</v>
      </c>
      <c r="AA26" s="695"/>
      <c r="AB26" s="695"/>
      <c r="AC26" s="695"/>
      <c r="AD26" s="696">
        <v>4137</v>
      </c>
      <c r="AE26" s="696"/>
      <c r="AF26" s="696"/>
      <c r="AG26" s="696"/>
      <c r="AH26" s="696"/>
      <c r="AI26" s="696"/>
      <c r="AJ26" s="696"/>
      <c r="AK26" s="696"/>
      <c r="AL26" s="660">
        <v>0</v>
      </c>
      <c r="AM26" s="661"/>
      <c r="AN26" s="661"/>
      <c r="AO26" s="697"/>
      <c r="AP26" s="654" t="s">
        <v>303</v>
      </c>
      <c r="AQ26" s="735"/>
      <c r="AR26" s="735"/>
      <c r="AS26" s="735"/>
      <c r="AT26" s="735"/>
      <c r="AU26" s="735"/>
      <c r="AV26" s="735"/>
      <c r="AW26" s="735"/>
      <c r="AX26" s="735"/>
      <c r="AY26" s="735"/>
      <c r="AZ26" s="735"/>
      <c r="BA26" s="735"/>
      <c r="BB26" s="735"/>
      <c r="BC26" s="735"/>
      <c r="BD26" s="735"/>
      <c r="BE26" s="735"/>
      <c r="BF26" s="736"/>
      <c r="BG26" s="657" t="s">
        <v>240</v>
      </c>
      <c r="BH26" s="658"/>
      <c r="BI26" s="658"/>
      <c r="BJ26" s="658"/>
      <c r="BK26" s="658"/>
      <c r="BL26" s="658"/>
      <c r="BM26" s="658"/>
      <c r="BN26" s="659"/>
      <c r="BO26" s="695" t="s">
        <v>240</v>
      </c>
      <c r="BP26" s="695"/>
      <c r="BQ26" s="695"/>
      <c r="BR26" s="695"/>
      <c r="BS26" s="696" t="s">
        <v>142</v>
      </c>
      <c r="BT26" s="696"/>
      <c r="BU26" s="696"/>
      <c r="BV26" s="696"/>
      <c r="BW26" s="696"/>
      <c r="BX26" s="696"/>
      <c r="BY26" s="696"/>
      <c r="BZ26" s="696"/>
      <c r="CA26" s="696"/>
      <c r="CB26" s="731"/>
      <c r="CD26" s="654" t="s">
        <v>304</v>
      </c>
      <c r="CE26" s="655"/>
      <c r="CF26" s="655"/>
      <c r="CG26" s="655"/>
      <c r="CH26" s="655"/>
      <c r="CI26" s="655"/>
      <c r="CJ26" s="655"/>
      <c r="CK26" s="655"/>
      <c r="CL26" s="655"/>
      <c r="CM26" s="655"/>
      <c r="CN26" s="655"/>
      <c r="CO26" s="655"/>
      <c r="CP26" s="655"/>
      <c r="CQ26" s="656"/>
      <c r="CR26" s="657">
        <v>3562973</v>
      </c>
      <c r="CS26" s="658"/>
      <c r="CT26" s="658"/>
      <c r="CU26" s="658"/>
      <c r="CV26" s="658"/>
      <c r="CW26" s="658"/>
      <c r="CX26" s="658"/>
      <c r="CY26" s="659"/>
      <c r="CZ26" s="660">
        <v>9.3000000000000007</v>
      </c>
      <c r="DA26" s="672"/>
      <c r="DB26" s="672"/>
      <c r="DC26" s="673"/>
      <c r="DD26" s="663">
        <v>3295646</v>
      </c>
      <c r="DE26" s="658"/>
      <c r="DF26" s="658"/>
      <c r="DG26" s="658"/>
      <c r="DH26" s="658"/>
      <c r="DI26" s="658"/>
      <c r="DJ26" s="658"/>
      <c r="DK26" s="659"/>
      <c r="DL26" s="663" t="s">
        <v>142</v>
      </c>
      <c r="DM26" s="658"/>
      <c r="DN26" s="658"/>
      <c r="DO26" s="658"/>
      <c r="DP26" s="658"/>
      <c r="DQ26" s="658"/>
      <c r="DR26" s="658"/>
      <c r="DS26" s="658"/>
      <c r="DT26" s="658"/>
      <c r="DU26" s="658"/>
      <c r="DV26" s="659"/>
      <c r="DW26" s="660" t="s">
        <v>253</v>
      </c>
      <c r="DX26" s="672"/>
      <c r="DY26" s="672"/>
      <c r="DZ26" s="672"/>
      <c r="EA26" s="672"/>
      <c r="EB26" s="672"/>
      <c r="EC26" s="684"/>
    </row>
    <row r="27" spans="2:133" ht="11.25" customHeight="1" x14ac:dyDescent="0.2">
      <c r="B27" s="654" t="s">
        <v>305</v>
      </c>
      <c r="C27" s="655"/>
      <c r="D27" s="655"/>
      <c r="E27" s="655"/>
      <c r="F27" s="655"/>
      <c r="G27" s="655"/>
      <c r="H27" s="655"/>
      <c r="I27" s="655"/>
      <c r="J27" s="655"/>
      <c r="K27" s="655"/>
      <c r="L27" s="655"/>
      <c r="M27" s="655"/>
      <c r="N27" s="655"/>
      <c r="O27" s="655"/>
      <c r="P27" s="655"/>
      <c r="Q27" s="656"/>
      <c r="R27" s="657">
        <v>107354</v>
      </c>
      <c r="S27" s="658"/>
      <c r="T27" s="658"/>
      <c r="U27" s="658"/>
      <c r="V27" s="658"/>
      <c r="W27" s="658"/>
      <c r="X27" s="658"/>
      <c r="Y27" s="659"/>
      <c r="Z27" s="695">
        <v>0.3</v>
      </c>
      <c r="AA27" s="695"/>
      <c r="AB27" s="695"/>
      <c r="AC27" s="695"/>
      <c r="AD27" s="696" t="s">
        <v>240</v>
      </c>
      <c r="AE27" s="696"/>
      <c r="AF27" s="696"/>
      <c r="AG27" s="696"/>
      <c r="AH27" s="696"/>
      <c r="AI27" s="696"/>
      <c r="AJ27" s="696"/>
      <c r="AK27" s="696"/>
      <c r="AL27" s="660" t="s">
        <v>240</v>
      </c>
      <c r="AM27" s="661"/>
      <c r="AN27" s="661"/>
      <c r="AO27" s="697"/>
      <c r="AP27" s="654" t="s">
        <v>306</v>
      </c>
      <c r="AQ27" s="655"/>
      <c r="AR27" s="655"/>
      <c r="AS27" s="655"/>
      <c r="AT27" s="655"/>
      <c r="AU27" s="655"/>
      <c r="AV27" s="655"/>
      <c r="AW27" s="655"/>
      <c r="AX27" s="655"/>
      <c r="AY27" s="655"/>
      <c r="AZ27" s="655"/>
      <c r="BA27" s="655"/>
      <c r="BB27" s="655"/>
      <c r="BC27" s="655"/>
      <c r="BD27" s="655"/>
      <c r="BE27" s="655"/>
      <c r="BF27" s="656"/>
      <c r="BG27" s="657">
        <v>5238762</v>
      </c>
      <c r="BH27" s="658"/>
      <c r="BI27" s="658"/>
      <c r="BJ27" s="658"/>
      <c r="BK27" s="658"/>
      <c r="BL27" s="658"/>
      <c r="BM27" s="658"/>
      <c r="BN27" s="659"/>
      <c r="BO27" s="695">
        <v>100</v>
      </c>
      <c r="BP27" s="695"/>
      <c r="BQ27" s="695"/>
      <c r="BR27" s="695"/>
      <c r="BS27" s="696">
        <v>49498</v>
      </c>
      <c r="BT27" s="696"/>
      <c r="BU27" s="696"/>
      <c r="BV27" s="696"/>
      <c r="BW27" s="696"/>
      <c r="BX27" s="696"/>
      <c r="BY27" s="696"/>
      <c r="BZ27" s="696"/>
      <c r="CA27" s="696"/>
      <c r="CB27" s="731"/>
      <c r="CD27" s="654" t="s">
        <v>307</v>
      </c>
      <c r="CE27" s="655"/>
      <c r="CF27" s="655"/>
      <c r="CG27" s="655"/>
      <c r="CH27" s="655"/>
      <c r="CI27" s="655"/>
      <c r="CJ27" s="655"/>
      <c r="CK27" s="655"/>
      <c r="CL27" s="655"/>
      <c r="CM27" s="655"/>
      <c r="CN27" s="655"/>
      <c r="CO27" s="655"/>
      <c r="CP27" s="655"/>
      <c r="CQ27" s="656"/>
      <c r="CR27" s="657">
        <v>5327392</v>
      </c>
      <c r="CS27" s="670"/>
      <c r="CT27" s="670"/>
      <c r="CU27" s="670"/>
      <c r="CV27" s="670"/>
      <c r="CW27" s="670"/>
      <c r="CX27" s="670"/>
      <c r="CY27" s="671"/>
      <c r="CZ27" s="660">
        <v>14</v>
      </c>
      <c r="DA27" s="672"/>
      <c r="DB27" s="672"/>
      <c r="DC27" s="673"/>
      <c r="DD27" s="663">
        <v>1642294</v>
      </c>
      <c r="DE27" s="670"/>
      <c r="DF27" s="670"/>
      <c r="DG27" s="670"/>
      <c r="DH27" s="670"/>
      <c r="DI27" s="670"/>
      <c r="DJ27" s="670"/>
      <c r="DK27" s="671"/>
      <c r="DL27" s="663">
        <v>1611894</v>
      </c>
      <c r="DM27" s="670"/>
      <c r="DN27" s="670"/>
      <c r="DO27" s="670"/>
      <c r="DP27" s="670"/>
      <c r="DQ27" s="670"/>
      <c r="DR27" s="670"/>
      <c r="DS27" s="670"/>
      <c r="DT27" s="670"/>
      <c r="DU27" s="670"/>
      <c r="DV27" s="671"/>
      <c r="DW27" s="660">
        <v>7.6</v>
      </c>
      <c r="DX27" s="672"/>
      <c r="DY27" s="672"/>
      <c r="DZ27" s="672"/>
      <c r="EA27" s="672"/>
      <c r="EB27" s="672"/>
      <c r="EC27" s="684"/>
    </row>
    <row r="28" spans="2:133" ht="11.25" customHeight="1" x14ac:dyDescent="0.2">
      <c r="B28" s="654" t="s">
        <v>308</v>
      </c>
      <c r="C28" s="655"/>
      <c r="D28" s="655"/>
      <c r="E28" s="655"/>
      <c r="F28" s="655"/>
      <c r="G28" s="655"/>
      <c r="H28" s="655"/>
      <c r="I28" s="655"/>
      <c r="J28" s="655"/>
      <c r="K28" s="655"/>
      <c r="L28" s="655"/>
      <c r="M28" s="655"/>
      <c r="N28" s="655"/>
      <c r="O28" s="655"/>
      <c r="P28" s="655"/>
      <c r="Q28" s="656"/>
      <c r="R28" s="657">
        <v>250247</v>
      </c>
      <c r="S28" s="658"/>
      <c r="T28" s="658"/>
      <c r="U28" s="658"/>
      <c r="V28" s="658"/>
      <c r="W28" s="658"/>
      <c r="X28" s="658"/>
      <c r="Y28" s="659"/>
      <c r="Z28" s="695">
        <v>0.6</v>
      </c>
      <c r="AA28" s="695"/>
      <c r="AB28" s="695"/>
      <c r="AC28" s="695"/>
      <c r="AD28" s="696">
        <v>46757</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309</v>
      </c>
      <c r="CE28" s="655"/>
      <c r="CF28" s="655"/>
      <c r="CG28" s="655"/>
      <c r="CH28" s="655"/>
      <c r="CI28" s="655"/>
      <c r="CJ28" s="655"/>
      <c r="CK28" s="655"/>
      <c r="CL28" s="655"/>
      <c r="CM28" s="655"/>
      <c r="CN28" s="655"/>
      <c r="CO28" s="655"/>
      <c r="CP28" s="655"/>
      <c r="CQ28" s="656"/>
      <c r="CR28" s="657">
        <v>4735572</v>
      </c>
      <c r="CS28" s="658"/>
      <c r="CT28" s="658"/>
      <c r="CU28" s="658"/>
      <c r="CV28" s="658"/>
      <c r="CW28" s="658"/>
      <c r="CX28" s="658"/>
      <c r="CY28" s="659"/>
      <c r="CZ28" s="660">
        <v>12.4</v>
      </c>
      <c r="DA28" s="672"/>
      <c r="DB28" s="672"/>
      <c r="DC28" s="673"/>
      <c r="DD28" s="663">
        <v>4647750</v>
      </c>
      <c r="DE28" s="658"/>
      <c r="DF28" s="658"/>
      <c r="DG28" s="658"/>
      <c r="DH28" s="658"/>
      <c r="DI28" s="658"/>
      <c r="DJ28" s="658"/>
      <c r="DK28" s="659"/>
      <c r="DL28" s="663">
        <v>4647724</v>
      </c>
      <c r="DM28" s="658"/>
      <c r="DN28" s="658"/>
      <c r="DO28" s="658"/>
      <c r="DP28" s="658"/>
      <c r="DQ28" s="658"/>
      <c r="DR28" s="658"/>
      <c r="DS28" s="658"/>
      <c r="DT28" s="658"/>
      <c r="DU28" s="658"/>
      <c r="DV28" s="659"/>
      <c r="DW28" s="660">
        <v>22</v>
      </c>
      <c r="DX28" s="672"/>
      <c r="DY28" s="672"/>
      <c r="DZ28" s="672"/>
      <c r="EA28" s="672"/>
      <c r="EB28" s="672"/>
      <c r="EC28" s="684"/>
    </row>
    <row r="29" spans="2:133" ht="11.25" customHeight="1" x14ac:dyDescent="0.2">
      <c r="B29" s="654" t="s">
        <v>310</v>
      </c>
      <c r="C29" s="655"/>
      <c r="D29" s="655"/>
      <c r="E29" s="655"/>
      <c r="F29" s="655"/>
      <c r="G29" s="655"/>
      <c r="H29" s="655"/>
      <c r="I29" s="655"/>
      <c r="J29" s="655"/>
      <c r="K29" s="655"/>
      <c r="L29" s="655"/>
      <c r="M29" s="655"/>
      <c r="N29" s="655"/>
      <c r="O29" s="655"/>
      <c r="P29" s="655"/>
      <c r="Q29" s="656"/>
      <c r="R29" s="657">
        <v>449022</v>
      </c>
      <c r="S29" s="658"/>
      <c r="T29" s="658"/>
      <c r="U29" s="658"/>
      <c r="V29" s="658"/>
      <c r="W29" s="658"/>
      <c r="X29" s="658"/>
      <c r="Y29" s="659"/>
      <c r="Z29" s="695">
        <v>1.1000000000000001</v>
      </c>
      <c r="AA29" s="695"/>
      <c r="AB29" s="695"/>
      <c r="AC29" s="695"/>
      <c r="AD29" s="696" t="s">
        <v>253</v>
      </c>
      <c r="AE29" s="696"/>
      <c r="AF29" s="696"/>
      <c r="AG29" s="696"/>
      <c r="AH29" s="696"/>
      <c r="AI29" s="696"/>
      <c r="AJ29" s="696"/>
      <c r="AK29" s="696"/>
      <c r="AL29" s="660" t="s">
        <v>253</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311</v>
      </c>
      <c r="CE29" s="677"/>
      <c r="CF29" s="654" t="s">
        <v>312</v>
      </c>
      <c r="CG29" s="655"/>
      <c r="CH29" s="655"/>
      <c r="CI29" s="655"/>
      <c r="CJ29" s="655"/>
      <c r="CK29" s="655"/>
      <c r="CL29" s="655"/>
      <c r="CM29" s="655"/>
      <c r="CN29" s="655"/>
      <c r="CO29" s="655"/>
      <c r="CP29" s="655"/>
      <c r="CQ29" s="656"/>
      <c r="CR29" s="657">
        <v>4735572</v>
      </c>
      <c r="CS29" s="670"/>
      <c r="CT29" s="670"/>
      <c r="CU29" s="670"/>
      <c r="CV29" s="670"/>
      <c r="CW29" s="670"/>
      <c r="CX29" s="670"/>
      <c r="CY29" s="671"/>
      <c r="CZ29" s="660">
        <v>12.4</v>
      </c>
      <c r="DA29" s="672"/>
      <c r="DB29" s="672"/>
      <c r="DC29" s="673"/>
      <c r="DD29" s="663">
        <v>4647750</v>
      </c>
      <c r="DE29" s="670"/>
      <c r="DF29" s="670"/>
      <c r="DG29" s="670"/>
      <c r="DH29" s="670"/>
      <c r="DI29" s="670"/>
      <c r="DJ29" s="670"/>
      <c r="DK29" s="671"/>
      <c r="DL29" s="663">
        <v>4647724</v>
      </c>
      <c r="DM29" s="670"/>
      <c r="DN29" s="670"/>
      <c r="DO29" s="670"/>
      <c r="DP29" s="670"/>
      <c r="DQ29" s="670"/>
      <c r="DR29" s="670"/>
      <c r="DS29" s="670"/>
      <c r="DT29" s="670"/>
      <c r="DU29" s="670"/>
      <c r="DV29" s="671"/>
      <c r="DW29" s="660">
        <v>22</v>
      </c>
      <c r="DX29" s="672"/>
      <c r="DY29" s="672"/>
      <c r="DZ29" s="672"/>
      <c r="EA29" s="672"/>
      <c r="EB29" s="672"/>
      <c r="EC29" s="684"/>
    </row>
    <row r="30" spans="2:133" ht="11.25" customHeight="1" x14ac:dyDescent="0.2">
      <c r="B30" s="654" t="s">
        <v>313</v>
      </c>
      <c r="C30" s="655"/>
      <c r="D30" s="655"/>
      <c r="E30" s="655"/>
      <c r="F30" s="655"/>
      <c r="G30" s="655"/>
      <c r="H30" s="655"/>
      <c r="I30" s="655"/>
      <c r="J30" s="655"/>
      <c r="K30" s="655"/>
      <c r="L30" s="655"/>
      <c r="M30" s="655"/>
      <c r="N30" s="655"/>
      <c r="O30" s="655"/>
      <c r="P30" s="655"/>
      <c r="Q30" s="656"/>
      <c r="R30" s="657">
        <v>5001517</v>
      </c>
      <c r="S30" s="658"/>
      <c r="T30" s="658"/>
      <c r="U30" s="658"/>
      <c r="V30" s="658"/>
      <c r="W30" s="658"/>
      <c r="X30" s="658"/>
      <c r="Y30" s="659"/>
      <c r="Z30" s="695">
        <v>12.7</v>
      </c>
      <c r="AA30" s="695"/>
      <c r="AB30" s="695"/>
      <c r="AC30" s="695"/>
      <c r="AD30" s="696" t="s">
        <v>142</v>
      </c>
      <c r="AE30" s="696"/>
      <c r="AF30" s="696"/>
      <c r="AG30" s="696"/>
      <c r="AH30" s="696"/>
      <c r="AI30" s="696"/>
      <c r="AJ30" s="696"/>
      <c r="AK30" s="696"/>
      <c r="AL30" s="660" t="s">
        <v>142</v>
      </c>
      <c r="AM30" s="661"/>
      <c r="AN30" s="661"/>
      <c r="AO30" s="697"/>
      <c r="AP30" s="715" t="s">
        <v>228</v>
      </c>
      <c r="AQ30" s="716"/>
      <c r="AR30" s="716"/>
      <c r="AS30" s="716"/>
      <c r="AT30" s="716"/>
      <c r="AU30" s="716"/>
      <c r="AV30" s="716"/>
      <c r="AW30" s="716"/>
      <c r="AX30" s="716"/>
      <c r="AY30" s="716"/>
      <c r="AZ30" s="716"/>
      <c r="BA30" s="716"/>
      <c r="BB30" s="716"/>
      <c r="BC30" s="716"/>
      <c r="BD30" s="716"/>
      <c r="BE30" s="716"/>
      <c r="BF30" s="717"/>
      <c r="BG30" s="715" t="s">
        <v>314</v>
      </c>
      <c r="BH30" s="729"/>
      <c r="BI30" s="729"/>
      <c r="BJ30" s="729"/>
      <c r="BK30" s="729"/>
      <c r="BL30" s="729"/>
      <c r="BM30" s="729"/>
      <c r="BN30" s="729"/>
      <c r="BO30" s="729"/>
      <c r="BP30" s="729"/>
      <c r="BQ30" s="730"/>
      <c r="BR30" s="715" t="s">
        <v>315</v>
      </c>
      <c r="BS30" s="729"/>
      <c r="BT30" s="729"/>
      <c r="BU30" s="729"/>
      <c r="BV30" s="729"/>
      <c r="BW30" s="729"/>
      <c r="BX30" s="729"/>
      <c r="BY30" s="729"/>
      <c r="BZ30" s="729"/>
      <c r="CA30" s="729"/>
      <c r="CB30" s="730"/>
      <c r="CD30" s="678"/>
      <c r="CE30" s="679"/>
      <c r="CF30" s="654" t="s">
        <v>316</v>
      </c>
      <c r="CG30" s="655"/>
      <c r="CH30" s="655"/>
      <c r="CI30" s="655"/>
      <c r="CJ30" s="655"/>
      <c r="CK30" s="655"/>
      <c r="CL30" s="655"/>
      <c r="CM30" s="655"/>
      <c r="CN30" s="655"/>
      <c r="CO30" s="655"/>
      <c r="CP30" s="655"/>
      <c r="CQ30" s="656"/>
      <c r="CR30" s="657">
        <v>4608878</v>
      </c>
      <c r="CS30" s="658"/>
      <c r="CT30" s="658"/>
      <c r="CU30" s="658"/>
      <c r="CV30" s="658"/>
      <c r="CW30" s="658"/>
      <c r="CX30" s="658"/>
      <c r="CY30" s="659"/>
      <c r="CZ30" s="660">
        <v>12.1</v>
      </c>
      <c r="DA30" s="672"/>
      <c r="DB30" s="672"/>
      <c r="DC30" s="673"/>
      <c r="DD30" s="663">
        <v>4521056</v>
      </c>
      <c r="DE30" s="658"/>
      <c r="DF30" s="658"/>
      <c r="DG30" s="658"/>
      <c r="DH30" s="658"/>
      <c r="DI30" s="658"/>
      <c r="DJ30" s="658"/>
      <c r="DK30" s="659"/>
      <c r="DL30" s="663">
        <v>4521030</v>
      </c>
      <c r="DM30" s="658"/>
      <c r="DN30" s="658"/>
      <c r="DO30" s="658"/>
      <c r="DP30" s="658"/>
      <c r="DQ30" s="658"/>
      <c r="DR30" s="658"/>
      <c r="DS30" s="658"/>
      <c r="DT30" s="658"/>
      <c r="DU30" s="658"/>
      <c r="DV30" s="659"/>
      <c r="DW30" s="660">
        <v>21.4</v>
      </c>
      <c r="DX30" s="672"/>
      <c r="DY30" s="672"/>
      <c r="DZ30" s="672"/>
      <c r="EA30" s="672"/>
      <c r="EB30" s="672"/>
      <c r="EC30" s="684"/>
    </row>
    <row r="31" spans="2:133" ht="11.25" customHeight="1" x14ac:dyDescent="0.2">
      <c r="B31" s="732" t="s">
        <v>317</v>
      </c>
      <c r="C31" s="733"/>
      <c r="D31" s="733"/>
      <c r="E31" s="733"/>
      <c r="F31" s="733"/>
      <c r="G31" s="733"/>
      <c r="H31" s="733"/>
      <c r="I31" s="733"/>
      <c r="J31" s="733"/>
      <c r="K31" s="733"/>
      <c r="L31" s="733"/>
      <c r="M31" s="733"/>
      <c r="N31" s="733"/>
      <c r="O31" s="733"/>
      <c r="P31" s="733"/>
      <c r="Q31" s="734"/>
      <c r="R31" s="657">
        <v>59165</v>
      </c>
      <c r="S31" s="658"/>
      <c r="T31" s="658"/>
      <c r="U31" s="658"/>
      <c r="V31" s="658"/>
      <c r="W31" s="658"/>
      <c r="X31" s="658"/>
      <c r="Y31" s="659"/>
      <c r="Z31" s="695">
        <v>0.1</v>
      </c>
      <c r="AA31" s="695"/>
      <c r="AB31" s="695"/>
      <c r="AC31" s="695"/>
      <c r="AD31" s="696">
        <v>59165</v>
      </c>
      <c r="AE31" s="696"/>
      <c r="AF31" s="696"/>
      <c r="AG31" s="696"/>
      <c r="AH31" s="696"/>
      <c r="AI31" s="696"/>
      <c r="AJ31" s="696"/>
      <c r="AK31" s="696"/>
      <c r="AL31" s="660">
        <v>0.3</v>
      </c>
      <c r="AM31" s="661"/>
      <c r="AN31" s="661"/>
      <c r="AO31" s="697"/>
      <c r="AP31" s="723" t="s">
        <v>318</v>
      </c>
      <c r="AQ31" s="724"/>
      <c r="AR31" s="724"/>
      <c r="AS31" s="724"/>
      <c r="AT31" s="725" t="s">
        <v>319</v>
      </c>
      <c r="AU31" s="218"/>
      <c r="AV31" s="218"/>
      <c r="AW31" s="218"/>
      <c r="AX31" s="712" t="s">
        <v>192</v>
      </c>
      <c r="AY31" s="713"/>
      <c r="AZ31" s="713"/>
      <c r="BA31" s="713"/>
      <c r="BB31" s="713"/>
      <c r="BC31" s="713"/>
      <c r="BD31" s="713"/>
      <c r="BE31" s="713"/>
      <c r="BF31" s="714"/>
      <c r="BG31" s="719">
        <v>99.5</v>
      </c>
      <c r="BH31" s="720"/>
      <c r="BI31" s="720"/>
      <c r="BJ31" s="720"/>
      <c r="BK31" s="720"/>
      <c r="BL31" s="720"/>
      <c r="BM31" s="721">
        <v>98.3</v>
      </c>
      <c r="BN31" s="720"/>
      <c r="BO31" s="720"/>
      <c r="BP31" s="720"/>
      <c r="BQ31" s="722"/>
      <c r="BR31" s="719">
        <v>99.4</v>
      </c>
      <c r="BS31" s="720"/>
      <c r="BT31" s="720"/>
      <c r="BU31" s="720"/>
      <c r="BV31" s="720"/>
      <c r="BW31" s="720"/>
      <c r="BX31" s="721">
        <v>97.7</v>
      </c>
      <c r="BY31" s="720"/>
      <c r="BZ31" s="720"/>
      <c r="CA31" s="720"/>
      <c r="CB31" s="722"/>
      <c r="CD31" s="678"/>
      <c r="CE31" s="679"/>
      <c r="CF31" s="654" t="s">
        <v>320</v>
      </c>
      <c r="CG31" s="655"/>
      <c r="CH31" s="655"/>
      <c r="CI31" s="655"/>
      <c r="CJ31" s="655"/>
      <c r="CK31" s="655"/>
      <c r="CL31" s="655"/>
      <c r="CM31" s="655"/>
      <c r="CN31" s="655"/>
      <c r="CO31" s="655"/>
      <c r="CP31" s="655"/>
      <c r="CQ31" s="656"/>
      <c r="CR31" s="657">
        <v>126694</v>
      </c>
      <c r="CS31" s="670"/>
      <c r="CT31" s="670"/>
      <c r="CU31" s="670"/>
      <c r="CV31" s="670"/>
      <c r="CW31" s="670"/>
      <c r="CX31" s="670"/>
      <c r="CY31" s="671"/>
      <c r="CZ31" s="660">
        <v>0.3</v>
      </c>
      <c r="DA31" s="672"/>
      <c r="DB31" s="672"/>
      <c r="DC31" s="673"/>
      <c r="DD31" s="663">
        <v>126694</v>
      </c>
      <c r="DE31" s="670"/>
      <c r="DF31" s="670"/>
      <c r="DG31" s="670"/>
      <c r="DH31" s="670"/>
      <c r="DI31" s="670"/>
      <c r="DJ31" s="670"/>
      <c r="DK31" s="671"/>
      <c r="DL31" s="663">
        <v>126694</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2">
      <c r="B32" s="654" t="s">
        <v>321</v>
      </c>
      <c r="C32" s="655"/>
      <c r="D32" s="655"/>
      <c r="E32" s="655"/>
      <c r="F32" s="655"/>
      <c r="G32" s="655"/>
      <c r="H32" s="655"/>
      <c r="I32" s="655"/>
      <c r="J32" s="655"/>
      <c r="K32" s="655"/>
      <c r="L32" s="655"/>
      <c r="M32" s="655"/>
      <c r="N32" s="655"/>
      <c r="O32" s="655"/>
      <c r="P32" s="655"/>
      <c r="Q32" s="656"/>
      <c r="R32" s="657">
        <v>2651157</v>
      </c>
      <c r="S32" s="658"/>
      <c r="T32" s="658"/>
      <c r="U32" s="658"/>
      <c r="V32" s="658"/>
      <c r="W32" s="658"/>
      <c r="X32" s="658"/>
      <c r="Y32" s="659"/>
      <c r="Z32" s="695">
        <v>6.7</v>
      </c>
      <c r="AA32" s="695"/>
      <c r="AB32" s="695"/>
      <c r="AC32" s="695"/>
      <c r="AD32" s="696" t="s">
        <v>240</v>
      </c>
      <c r="AE32" s="696"/>
      <c r="AF32" s="696"/>
      <c r="AG32" s="696"/>
      <c r="AH32" s="696"/>
      <c r="AI32" s="696"/>
      <c r="AJ32" s="696"/>
      <c r="AK32" s="696"/>
      <c r="AL32" s="660" t="s">
        <v>142</v>
      </c>
      <c r="AM32" s="661"/>
      <c r="AN32" s="661"/>
      <c r="AO32" s="697"/>
      <c r="AP32" s="698"/>
      <c r="AQ32" s="699"/>
      <c r="AR32" s="699"/>
      <c r="AS32" s="699"/>
      <c r="AT32" s="726"/>
      <c r="AU32" s="214" t="s">
        <v>322</v>
      </c>
      <c r="AX32" s="654" t="s">
        <v>323</v>
      </c>
      <c r="AY32" s="655"/>
      <c r="AZ32" s="655"/>
      <c r="BA32" s="655"/>
      <c r="BB32" s="655"/>
      <c r="BC32" s="655"/>
      <c r="BD32" s="655"/>
      <c r="BE32" s="655"/>
      <c r="BF32" s="656"/>
      <c r="BG32" s="728">
        <v>99.3</v>
      </c>
      <c r="BH32" s="670"/>
      <c r="BI32" s="670"/>
      <c r="BJ32" s="670"/>
      <c r="BK32" s="670"/>
      <c r="BL32" s="670"/>
      <c r="BM32" s="661">
        <v>98.3</v>
      </c>
      <c r="BN32" s="670"/>
      <c r="BO32" s="670"/>
      <c r="BP32" s="670"/>
      <c r="BQ32" s="693"/>
      <c r="BR32" s="728">
        <v>99.5</v>
      </c>
      <c r="BS32" s="670"/>
      <c r="BT32" s="670"/>
      <c r="BU32" s="670"/>
      <c r="BV32" s="670"/>
      <c r="BW32" s="670"/>
      <c r="BX32" s="661">
        <v>98.1</v>
      </c>
      <c r="BY32" s="670"/>
      <c r="BZ32" s="670"/>
      <c r="CA32" s="670"/>
      <c r="CB32" s="693"/>
      <c r="CD32" s="680"/>
      <c r="CE32" s="681"/>
      <c r="CF32" s="654" t="s">
        <v>324</v>
      </c>
      <c r="CG32" s="655"/>
      <c r="CH32" s="655"/>
      <c r="CI32" s="655"/>
      <c r="CJ32" s="655"/>
      <c r="CK32" s="655"/>
      <c r="CL32" s="655"/>
      <c r="CM32" s="655"/>
      <c r="CN32" s="655"/>
      <c r="CO32" s="655"/>
      <c r="CP32" s="655"/>
      <c r="CQ32" s="656"/>
      <c r="CR32" s="657" t="s">
        <v>240</v>
      </c>
      <c r="CS32" s="658"/>
      <c r="CT32" s="658"/>
      <c r="CU32" s="658"/>
      <c r="CV32" s="658"/>
      <c r="CW32" s="658"/>
      <c r="CX32" s="658"/>
      <c r="CY32" s="659"/>
      <c r="CZ32" s="660" t="s">
        <v>240</v>
      </c>
      <c r="DA32" s="672"/>
      <c r="DB32" s="672"/>
      <c r="DC32" s="673"/>
      <c r="DD32" s="663" t="s">
        <v>240</v>
      </c>
      <c r="DE32" s="658"/>
      <c r="DF32" s="658"/>
      <c r="DG32" s="658"/>
      <c r="DH32" s="658"/>
      <c r="DI32" s="658"/>
      <c r="DJ32" s="658"/>
      <c r="DK32" s="659"/>
      <c r="DL32" s="663" t="s">
        <v>253</v>
      </c>
      <c r="DM32" s="658"/>
      <c r="DN32" s="658"/>
      <c r="DO32" s="658"/>
      <c r="DP32" s="658"/>
      <c r="DQ32" s="658"/>
      <c r="DR32" s="658"/>
      <c r="DS32" s="658"/>
      <c r="DT32" s="658"/>
      <c r="DU32" s="658"/>
      <c r="DV32" s="659"/>
      <c r="DW32" s="660" t="s">
        <v>142</v>
      </c>
      <c r="DX32" s="672"/>
      <c r="DY32" s="672"/>
      <c r="DZ32" s="672"/>
      <c r="EA32" s="672"/>
      <c r="EB32" s="672"/>
      <c r="EC32" s="684"/>
    </row>
    <row r="33" spans="2:133" ht="11.25" customHeight="1" x14ac:dyDescent="0.2">
      <c r="B33" s="654" t="s">
        <v>325</v>
      </c>
      <c r="C33" s="655"/>
      <c r="D33" s="655"/>
      <c r="E33" s="655"/>
      <c r="F33" s="655"/>
      <c r="G33" s="655"/>
      <c r="H33" s="655"/>
      <c r="I33" s="655"/>
      <c r="J33" s="655"/>
      <c r="K33" s="655"/>
      <c r="L33" s="655"/>
      <c r="M33" s="655"/>
      <c r="N33" s="655"/>
      <c r="O33" s="655"/>
      <c r="P33" s="655"/>
      <c r="Q33" s="656"/>
      <c r="R33" s="657">
        <v>190454</v>
      </c>
      <c r="S33" s="658"/>
      <c r="T33" s="658"/>
      <c r="U33" s="658"/>
      <c r="V33" s="658"/>
      <c r="W33" s="658"/>
      <c r="X33" s="658"/>
      <c r="Y33" s="659"/>
      <c r="Z33" s="695">
        <v>0.5</v>
      </c>
      <c r="AA33" s="695"/>
      <c r="AB33" s="695"/>
      <c r="AC33" s="695"/>
      <c r="AD33" s="696">
        <v>168912</v>
      </c>
      <c r="AE33" s="696"/>
      <c r="AF33" s="696"/>
      <c r="AG33" s="696"/>
      <c r="AH33" s="696"/>
      <c r="AI33" s="696"/>
      <c r="AJ33" s="696"/>
      <c r="AK33" s="696"/>
      <c r="AL33" s="660">
        <v>0.8</v>
      </c>
      <c r="AM33" s="661"/>
      <c r="AN33" s="661"/>
      <c r="AO33" s="697"/>
      <c r="AP33" s="700"/>
      <c r="AQ33" s="701"/>
      <c r="AR33" s="701"/>
      <c r="AS33" s="701"/>
      <c r="AT33" s="727"/>
      <c r="AU33" s="219"/>
      <c r="AV33" s="219"/>
      <c r="AW33" s="219"/>
      <c r="AX33" s="638" t="s">
        <v>326</v>
      </c>
      <c r="AY33" s="639"/>
      <c r="AZ33" s="639"/>
      <c r="BA33" s="639"/>
      <c r="BB33" s="639"/>
      <c r="BC33" s="639"/>
      <c r="BD33" s="639"/>
      <c r="BE33" s="639"/>
      <c r="BF33" s="640"/>
      <c r="BG33" s="718">
        <v>99.6</v>
      </c>
      <c r="BH33" s="642"/>
      <c r="BI33" s="642"/>
      <c r="BJ33" s="642"/>
      <c r="BK33" s="642"/>
      <c r="BL33" s="642"/>
      <c r="BM33" s="688">
        <v>98.3</v>
      </c>
      <c r="BN33" s="642"/>
      <c r="BO33" s="642"/>
      <c r="BP33" s="642"/>
      <c r="BQ33" s="705"/>
      <c r="BR33" s="718">
        <v>99.2</v>
      </c>
      <c r="BS33" s="642"/>
      <c r="BT33" s="642"/>
      <c r="BU33" s="642"/>
      <c r="BV33" s="642"/>
      <c r="BW33" s="642"/>
      <c r="BX33" s="688">
        <v>97.1</v>
      </c>
      <c r="BY33" s="642"/>
      <c r="BZ33" s="642"/>
      <c r="CA33" s="642"/>
      <c r="CB33" s="705"/>
      <c r="CD33" s="654" t="s">
        <v>327</v>
      </c>
      <c r="CE33" s="655"/>
      <c r="CF33" s="655"/>
      <c r="CG33" s="655"/>
      <c r="CH33" s="655"/>
      <c r="CI33" s="655"/>
      <c r="CJ33" s="655"/>
      <c r="CK33" s="655"/>
      <c r="CL33" s="655"/>
      <c r="CM33" s="655"/>
      <c r="CN33" s="655"/>
      <c r="CO33" s="655"/>
      <c r="CP33" s="655"/>
      <c r="CQ33" s="656"/>
      <c r="CR33" s="657">
        <v>17647680</v>
      </c>
      <c r="CS33" s="670"/>
      <c r="CT33" s="670"/>
      <c r="CU33" s="670"/>
      <c r="CV33" s="670"/>
      <c r="CW33" s="670"/>
      <c r="CX33" s="670"/>
      <c r="CY33" s="671"/>
      <c r="CZ33" s="660">
        <v>46.3</v>
      </c>
      <c r="DA33" s="672"/>
      <c r="DB33" s="672"/>
      <c r="DC33" s="673"/>
      <c r="DD33" s="663">
        <v>11937477</v>
      </c>
      <c r="DE33" s="670"/>
      <c r="DF33" s="670"/>
      <c r="DG33" s="670"/>
      <c r="DH33" s="670"/>
      <c r="DI33" s="670"/>
      <c r="DJ33" s="670"/>
      <c r="DK33" s="671"/>
      <c r="DL33" s="663">
        <v>8329251</v>
      </c>
      <c r="DM33" s="670"/>
      <c r="DN33" s="670"/>
      <c r="DO33" s="670"/>
      <c r="DP33" s="670"/>
      <c r="DQ33" s="670"/>
      <c r="DR33" s="670"/>
      <c r="DS33" s="670"/>
      <c r="DT33" s="670"/>
      <c r="DU33" s="670"/>
      <c r="DV33" s="671"/>
      <c r="DW33" s="660">
        <v>39.4</v>
      </c>
      <c r="DX33" s="672"/>
      <c r="DY33" s="672"/>
      <c r="DZ33" s="672"/>
      <c r="EA33" s="672"/>
      <c r="EB33" s="672"/>
      <c r="EC33" s="684"/>
    </row>
    <row r="34" spans="2:133" ht="11.25" customHeight="1" x14ac:dyDescent="0.2">
      <c r="B34" s="654" t="s">
        <v>328</v>
      </c>
      <c r="C34" s="655"/>
      <c r="D34" s="655"/>
      <c r="E34" s="655"/>
      <c r="F34" s="655"/>
      <c r="G34" s="655"/>
      <c r="H34" s="655"/>
      <c r="I34" s="655"/>
      <c r="J34" s="655"/>
      <c r="K34" s="655"/>
      <c r="L34" s="655"/>
      <c r="M34" s="655"/>
      <c r="N34" s="655"/>
      <c r="O34" s="655"/>
      <c r="P34" s="655"/>
      <c r="Q34" s="656"/>
      <c r="R34" s="657">
        <v>1533105</v>
      </c>
      <c r="S34" s="658"/>
      <c r="T34" s="658"/>
      <c r="U34" s="658"/>
      <c r="V34" s="658"/>
      <c r="W34" s="658"/>
      <c r="X34" s="658"/>
      <c r="Y34" s="659"/>
      <c r="Z34" s="695">
        <v>3.9</v>
      </c>
      <c r="AA34" s="695"/>
      <c r="AB34" s="695"/>
      <c r="AC34" s="695"/>
      <c r="AD34" s="696" t="s">
        <v>240</v>
      </c>
      <c r="AE34" s="696"/>
      <c r="AF34" s="696"/>
      <c r="AG34" s="696"/>
      <c r="AH34" s="696"/>
      <c r="AI34" s="696"/>
      <c r="AJ34" s="696"/>
      <c r="AK34" s="696"/>
      <c r="AL34" s="660" t="s">
        <v>142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329</v>
      </c>
      <c r="CE34" s="655"/>
      <c r="CF34" s="655"/>
      <c r="CG34" s="655"/>
      <c r="CH34" s="655"/>
      <c r="CI34" s="655"/>
      <c r="CJ34" s="655"/>
      <c r="CK34" s="655"/>
      <c r="CL34" s="655"/>
      <c r="CM34" s="655"/>
      <c r="CN34" s="655"/>
      <c r="CO34" s="655"/>
      <c r="CP34" s="655"/>
      <c r="CQ34" s="656"/>
      <c r="CR34" s="657">
        <v>6059243</v>
      </c>
      <c r="CS34" s="658"/>
      <c r="CT34" s="658"/>
      <c r="CU34" s="658"/>
      <c r="CV34" s="658"/>
      <c r="CW34" s="658"/>
      <c r="CX34" s="658"/>
      <c r="CY34" s="659"/>
      <c r="CZ34" s="660">
        <v>15.9</v>
      </c>
      <c r="DA34" s="672"/>
      <c r="DB34" s="672"/>
      <c r="DC34" s="673"/>
      <c r="DD34" s="663">
        <v>3398205</v>
      </c>
      <c r="DE34" s="658"/>
      <c r="DF34" s="658"/>
      <c r="DG34" s="658"/>
      <c r="DH34" s="658"/>
      <c r="DI34" s="658"/>
      <c r="DJ34" s="658"/>
      <c r="DK34" s="659"/>
      <c r="DL34" s="663">
        <v>2667990</v>
      </c>
      <c r="DM34" s="658"/>
      <c r="DN34" s="658"/>
      <c r="DO34" s="658"/>
      <c r="DP34" s="658"/>
      <c r="DQ34" s="658"/>
      <c r="DR34" s="658"/>
      <c r="DS34" s="658"/>
      <c r="DT34" s="658"/>
      <c r="DU34" s="658"/>
      <c r="DV34" s="659"/>
      <c r="DW34" s="660">
        <v>12.6</v>
      </c>
      <c r="DX34" s="672"/>
      <c r="DY34" s="672"/>
      <c r="DZ34" s="672"/>
      <c r="EA34" s="672"/>
      <c r="EB34" s="672"/>
      <c r="EC34" s="684"/>
    </row>
    <row r="35" spans="2:133" ht="11.25" customHeight="1" x14ac:dyDescent="0.2">
      <c r="B35" s="654" t="s">
        <v>330</v>
      </c>
      <c r="C35" s="655"/>
      <c r="D35" s="655"/>
      <c r="E35" s="655"/>
      <c r="F35" s="655"/>
      <c r="G35" s="655"/>
      <c r="H35" s="655"/>
      <c r="I35" s="655"/>
      <c r="J35" s="655"/>
      <c r="K35" s="655"/>
      <c r="L35" s="655"/>
      <c r="M35" s="655"/>
      <c r="N35" s="655"/>
      <c r="O35" s="655"/>
      <c r="P35" s="655"/>
      <c r="Q35" s="656"/>
      <c r="R35" s="657">
        <v>1772853</v>
      </c>
      <c r="S35" s="658"/>
      <c r="T35" s="658"/>
      <c r="U35" s="658"/>
      <c r="V35" s="658"/>
      <c r="W35" s="658"/>
      <c r="X35" s="658"/>
      <c r="Y35" s="659"/>
      <c r="Z35" s="695">
        <v>4.5</v>
      </c>
      <c r="AA35" s="695"/>
      <c r="AB35" s="695"/>
      <c r="AC35" s="695"/>
      <c r="AD35" s="696" t="s">
        <v>253</v>
      </c>
      <c r="AE35" s="696"/>
      <c r="AF35" s="696"/>
      <c r="AG35" s="696"/>
      <c r="AH35" s="696"/>
      <c r="AI35" s="696"/>
      <c r="AJ35" s="696"/>
      <c r="AK35" s="696"/>
      <c r="AL35" s="660" t="s">
        <v>142</v>
      </c>
      <c r="AM35" s="661"/>
      <c r="AN35" s="661"/>
      <c r="AO35" s="697"/>
      <c r="AP35" s="222"/>
      <c r="AQ35" s="715" t="s">
        <v>331</v>
      </c>
      <c r="AR35" s="716"/>
      <c r="AS35" s="716"/>
      <c r="AT35" s="716"/>
      <c r="AU35" s="716"/>
      <c r="AV35" s="716"/>
      <c r="AW35" s="716"/>
      <c r="AX35" s="716"/>
      <c r="AY35" s="716"/>
      <c r="AZ35" s="716"/>
      <c r="BA35" s="716"/>
      <c r="BB35" s="716"/>
      <c r="BC35" s="716"/>
      <c r="BD35" s="716"/>
      <c r="BE35" s="716"/>
      <c r="BF35" s="717"/>
      <c r="BG35" s="715" t="s">
        <v>332</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333</v>
      </c>
      <c r="CE35" s="655"/>
      <c r="CF35" s="655"/>
      <c r="CG35" s="655"/>
      <c r="CH35" s="655"/>
      <c r="CI35" s="655"/>
      <c r="CJ35" s="655"/>
      <c r="CK35" s="655"/>
      <c r="CL35" s="655"/>
      <c r="CM35" s="655"/>
      <c r="CN35" s="655"/>
      <c r="CO35" s="655"/>
      <c r="CP35" s="655"/>
      <c r="CQ35" s="656"/>
      <c r="CR35" s="657">
        <v>701591</v>
      </c>
      <c r="CS35" s="670"/>
      <c r="CT35" s="670"/>
      <c r="CU35" s="670"/>
      <c r="CV35" s="670"/>
      <c r="CW35" s="670"/>
      <c r="CX35" s="670"/>
      <c r="CY35" s="671"/>
      <c r="CZ35" s="660">
        <v>1.8</v>
      </c>
      <c r="DA35" s="672"/>
      <c r="DB35" s="672"/>
      <c r="DC35" s="673"/>
      <c r="DD35" s="663">
        <v>414699</v>
      </c>
      <c r="DE35" s="670"/>
      <c r="DF35" s="670"/>
      <c r="DG35" s="670"/>
      <c r="DH35" s="670"/>
      <c r="DI35" s="670"/>
      <c r="DJ35" s="670"/>
      <c r="DK35" s="671"/>
      <c r="DL35" s="663">
        <v>412775</v>
      </c>
      <c r="DM35" s="670"/>
      <c r="DN35" s="670"/>
      <c r="DO35" s="670"/>
      <c r="DP35" s="670"/>
      <c r="DQ35" s="670"/>
      <c r="DR35" s="670"/>
      <c r="DS35" s="670"/>
      <c r="DT35" s="670"/>
      <c r="DU35" s="670"/>
      <c r="DV35" s="671"/>
      <c r="DW35" s="660">
        <v>2</v>
      </c>
      <c r="DX35" s="672"/>
      <c r="DY35" s="672"/>
      <c r="DZ35" s="672"/>
      <c r="EA35" s="672"/>
      <c r="EB35" s="672"/>
      <c r="EC35" s="684"/>
    </row>
    <row r="36" spans="2:133" ht="11.25" customHeight="1" x14ac:dyDescent="0.2">
      <c r="B36" s="654" t="s">
        <v>334</v>
      </c>
      <c r="C36" s="655"/>
      <c r="D36" s="655"/>
      <c r="E36" s="655"/>
      <c r="F36" s="655"/>
      <c r="G36" s="655"/>
      <c r="H36" s="655"/>
      <c r="I36" s="655"/>
      <c r="J36" s="655"/>
      <c r="K36" s="655"/>
      <c r="L36" s="655"/>
      <c r="M36" s="655"/>
      <c r="N36" s="655"/>
      <c r="O36" s="655"/>
      <c r="P36" s="655"/>
      <c r="Q36" s="656"/>
      <c r="R36" s="657">
        <v>1192152</v>
      </c>
      <c r="S36" s="658"/>
      <c r="T36" s="658"/>
      <c r="U36" s="658"/>
      <c r="V36" s="658"/>
      <c r="W36" s="658"/>
      <c r="X36" s="658"/>
      <c r="Y36" s="659"/>
      <c r="Z36" s="695">
        <v>3</v>
      </c>
      <c r="AA36" s="695"/>
      <c r="AB36" s="695"/>
      <c r="AC36" s="695"/>
      <c r="AD36" s="696" t="s">
        <v>240</v>
      </c>
      <c r="AE36" s="696"/>
      <c r="AF36" s="696"/>
      <c r="AG36" s="696"/>
      <c r="AH36" s="696"/>
      <c r="AI36" s="696"/>
      <c r="AJ36" s="696"/>
      <c r="AK36" s="696"/>
      <c r="AL36" s="660" t="s">
        <v>253</v>
      </c>
      <c r="AM36" s="661"/>
      <c r="AN36" s="661"/>
      <c r="AO36" s="697"/>
      <c r="AP36" s="222"/>
      <c r="AQ36" s="706" t="s">
        <v>335</v>
      </c>
      <c r="AR36" s="707"/>
      <c r="AS36" s="707"/>
      <c r="AT36" s="707"/>
      <c r="AU36" s="707"/>
      <c r="AV36" s="707"/>
      <c r="AW36" s="707"/>
      <c r="AX36" s="707"/>
      <c r="AY36" s="708"/>
      <c r="AZ36" s="709">
        <v>6071217</v>
      </c>
      <c r="BA36" s="710"/>
      <c r="BB36" s="710"/>
      <c r="BC36" s="710"/>
      <c r="BD36" s="710"/>
      <c r="BE36" s="710"/>
      <c r="BF36" s="711"/>
      <c r="BG36" s="712" t="s">
        <v>336</v>
      </c>
      <c r="BH36" s="713"/>
      <c r="BI36" s="713"/>
      <c r="BJ36" s="713"/>
      <c r="BK36" s="713"/>
      <c r="BL36" s="713"/>
      <c r="BM36" s="713"/>
      <c r="BN36" s="713"/>
      <c r="BO36" s="713"/>
      <c r="BP36" s="713"/>
      <c r="BQ36" s="713"/>
      <c r="BR36" s="713"/>
      <c r="BS36" s="713"/>
      <c r="BT36" s="713"/>
      <c r="BU36" s="714"/>
      <c r="BV36" s="709">
        <v>136067</v>
      </c>
      <c r="BW36" s="710"/>
      <c r="BX36" s="710"/>
      <c r="BY36" s="710"/>
      <c r="BZ36" s="710"/>
      <c r="CA36" s="710"/>
      <c r="CB36" s="711"/>
      <c r="CD36" s="654" t="s">
        <v>337</v>
      </c>
      <c r="CE36" s="655"/>
      <c r="CF36" s="655"/>
      <c r="CG36" s="655"/>
      <c r="CH36" s="655"/>
      <c r="CI36" s="655"/>
      <c r="CJ36" s="655"/>
      <c r="CK36" s="655"/>
      <c r="CL36" s="655"/>
      <c r="CM36" s="655"/>
      <c r="CN36" s="655"/>
      <c r="CO36" s="655"/>
      <c r="CP36" s="655"/>
      <c r="CQ36" s="656"/>
      <c r="CR36" s="657">
        <v>5186633</v>
      </c>
      <c r="CS36" s="658"/>
      <c r="CT36" s="658"/>
      <c r="CU36" s="658"/>
      <c r="CV36" s="658"/>
      <c r="CW36" s="658"/>
      <c r="CX36" s="658"/>
      <c r="CY36" s="659"/>
      <c r="CZ36" s="660">
        <v>13.6</v>
      </c>
      <c r="DA36" s="672"/>
      <c r="DB36" s="672"/>
      <c r="DC36" s="673"/>
      <c r="DD36" s="663">
        <v>4199447</v>
      </c>
      <c r="DE36" s="658"/>
      <c r="DF36" s="658"/>
      <c r="DG36" s="658"/>
      <c r="DH36" s="658"/>
      <c r="DI36" s="658"/>
      <c r="DJ36" s="658"/>
      <c r="DK36" s="659"/>
      <c r="DL36" s="663">
        <v>2867667</v>
      </c>
      <c r="DM36" s="658"/>
      <c r="DN36" s="658"/>
      <c r="DO36" s="658"/>
      <c r="DP36" s="658"/>
      <c r="DQ36" s="658"/>
      <c r="DR36" s="658"/>
      <c r="DS36" s="658"/>
      <c r="DT36" s="658"/>
      <c r="DU36" s="658"/>
      <c r="DV36" s="659"/>
      <c r="DW36" s="660">
        <v>13.5</v>
      </c>
      <c r="DX36" s="672"/>
      <c r="DY36" s="672"/>
      <c r="DZ36" s="672"/>
      <c r="EA36" s="672"/>
      <c r="EB36" s="672"/>
      <c r="EC36" s="684"/>
    </row>
    <row r="37" spans="2:133" ht="11.25" customHeight="1" x14ac:dyDescent="0.2">
      <c r="B37" s="654" t="s">
        <v>338</v>
      </c>
      <c r="C37" s="655"/>
      <c r="D37" s="655"/>
      <c r="E37" s="655"/>
      <c r="F37" s="655"/>
      <c r="G37" s="655"/>
      <c r="H37" s="655"/>
      <c r="I37" s="655"/>
      <c r="J37" s="655"/>
      <c r="K37" s="655"/>
      <c r="L37" s="655"/>
      <c r="M37" s="655"/>
      <c r="N37" s="655"/>
      <c r="O37" s="655"/>
      <c r="P37" s="655"/>
      <c r="Q37" s="656"/>
      <c r="R37" s="657">
        <v>432732</v>
      </c>
      <c r="S37" s="658"/>
      <c r="T37" s="658"/>
      <c r="U37" s="658"/>
      <c r="V37" s="658"/>
      <c r="W37" s="658"/>
      <c r="X37" s="658"/>
      <c r="Y37" s="659"/>
      <c r="Z37" s="695">
        <v>1.1000000000000001</v>
      </c>
      <c r="AA37" s="695"/>
      <c r="AB37" s="695"/>
      <c r="AC37" s="695"/>
      <c r="AD37" s="696">
        <v>47</v>
      </c>
      <c r="AE37" s="696"/>
      <c r="AF37" s="696"/>
      <c r="AG37" s="696"/>
      <c r="AH37" s="696"/>
      <c r="AI37" s="696"/>
      <c r="AJ37" s="696"/>
      <c r="AK37" s="696"/>
      <c r="AL37" s="660">
        <v>0</v>
      </c>
      <c r="AM37" s="661"/>
      <c r="AN37" s="661"/>
      <c r="AO37" s="697"/>
      <c r="AQ37" s="690" t="s">
        <v>339</v>
      </c>
      <c r="AR37" s="691"/>
      <c r="AS37" s="691"/>
      <c r="AT37" s="691"/>
      <c r="AU37" s="691"/>
      <c r="AV37" s="691"/>
      <c r="AW37" s="691"/>
      <c r="AX37" s="691"/>
      <c r="AY37" s="692"/>
      <c r="AZ37" s="657">
        <v>1400000</v>
      </c>
      <c r="BA37" s="658"/>
      <c r="BB37" s="658"/>
      <c r="BC37" s="658"/>
      <c r="BD37" s="670"/>
      <c r="BE37" s="670"/>
      <c r="BF37" s="693"/>
      <c r="BG37" s="654" t="s">
        <v>340</v>
      </c>
      <c r="BH37" s="655"/>
      <c r="BI37" s="655"/>
      <c r="BJ37" s="655"/>
      <c r="BK37" s="655"/>
      <c r="BL37" s="655"/>
      <c r="BM37" s="655"/>
      <c r="BN37" s="655"/>
      <c r="BO37" s="655"/>
      <c r="BP37" s="655"/>
      <c r="BQ37" s="655"/>
      <c r="BR37" s="655"/>
      <c r="BS37" s="655"/>
      <c r="BT37" s="655"/>
      <c r="BU37" s="656"/>
      <c r="BV37" s="657">
        <v>16528</v>
      </c>
      <c r="BW37" s="658"/>
      <c r="BX37" s="658"/>
      <c r="BY37" s="658"/>
      <c r="BZ37" s="658"/>
      <c r="CA37" s="658"/>
      <c r="CB37" s="694"/>
      <c r="CD37" s="654" t="s">
        <v>341</v>
      </c>
      <c r="CE37" s="655"/>
      <c r="CF37" s="655"/>
      <c r="CG37" s="655"/>
      <c r="CH37" s="655"/>
      <c r="CI37" s="655"/>
      <c r="CJ37" s="655"/>
      <c r="CK37" s="655"/>
      <c r="CL37" s="655"/>
      <c r="CM37" s="655"/>
      <c r="CN37" s="655"/>
      <c r="CO37" s="655"/>
      <c r="CP37" s="655"/>
      <c r="CQ37" s="656"/>
      <c r="CR37" s="657">
        <v>58921</v>
      </c>
      <c r="CS37" s="670"/>
      <c r="CT37" s="670"/>
      <c r="CU37" s="670"/>
      <c r="CV37" s="670"/>
      <c r="CW37" s="670"/>
      <c r="CX37" s="670"/>
      <c r="CY37" s="671"/>
      <c r="CZ37" s="660">
        <v>0.2</v>
      </c>
      <c r="DA37" s="672"/>
      <c r="DB37" s="672"/>
      <c r="DC37" s="673"/>
      <c r="DD37" s="663">
        <v>58921</v>
      </c>
      <c r="DE37" s="670"/>
      <c r="DF37" s="670"/>
      <c r="DG37" s="670"/>
      <c r="DH37" s="670"/>
      <c r="DI37" s="670"/>
      <c r="DJ37" s="670"/>
      <c r="DK37" s="671"/>
      <c r="DL37" s="663">
        <v>57825</v>
      </c>
      <c r="DM37" s="670"/>
      <c r="DN37" s="670"/>
      <c r="DO37" s="670"/>
      <c r="DP37" s="670"/>
      <c r="DQ37" s="670"/>
      <c r="DR37" s="670"/>
      <c r="DS37" s="670"/>
      <c r="DT37" s="670"/>
      <c r="DU37" s="670"/>
      <c r="DV37" s="671"/>
      <c r="DW37" s="660">
        <v>0.3</v>
      </c>
      <c r="DX37" s="672"/>
      <c r="DY37" s="672"/>
      <c r="DZ37" s="672"/>
      <c r="EA37" s="672"/>
      <c r="EB37" s="672"/>
      <c r="EC37" s="684"/>
    </row>
    <row r="38" spans="2:133" ht="11.25" customHeight="1" x14ac:dyDescent="0.2">
      <c r="B38" s="654" t="s">
        <v>342</v>
      </c>
      <c r="C38" s="655"/>
      <c r="D38" s="655"/>
      <c r="E38" s="655"/>
      <c r="F38" s="655"/>
      <c r="G38" s="655"/>
      <c r="H38" s="655"/>
      <c r="I38" s="655"/>
      <c r="J38" s="655"/>
      <c r="K38" s="655"/>
      <c r="L38" s="655"/>
      <c r="M38" s="655"/>
      <c r="N38" s="655"/>
      <c r="O38" s="655"/>
      <c r="P38" s="655"/>
      <c r="Q38" s="656"/>
      <c r="R38" s="657">
        <v>3294900</v>
      </c>
      <c r="S38" s="658"/>
      <c r="T38" s="658"/>
      <c r="U38" s="658"/>
      <c r="V38" s="658"/>
      <c r="W38" s="658"/>
      <c r="X38" s="658"/>
      <c r="Y38" s="659"/>
      <c r="Z38" s="695">
        <v>8.3000000000000007</v>
      </c>
      <c r="AA38" s="695"/>
      <c r="AB38" s="695"/>
      <c r="AC38" s="695"/>
      <c r="AD38" s="696" t="s">
        <v>240</v>
      </c>
      <c r="AE38" s="696"/>
      <c r="AF38" s="696"/>
      <c r="AG38" s="696"/>
      <c r="AH38" s="696"/>
      <c r="AI38" s="696"/>
      <c r="AJ38" s="696"/>
      <c r="AK38" s="696"/>
      <c r="AL38" s="660" t="s">
        <v>142</v>
      </c>
      <c r="AM38" s="661"/>
      <c r="AN38" s="661"/>
      <c r="AO38" s="697"/>
      <c r="AQ38" s="690" t="s">
        <v>343</v>
      </c>
      <c r="AR38" s="691"/>
      <c r="AS38" s="691"/>
      <c r="AT38" s="691"/>
      <c r="AU38" s="691"/>
      <c r="AV38" s="691"/>
      <c r="AW38" s="691"/>
      <c r="AX38" s="691"/>
      <c r="AY38" s="692"/>
      <c r="AZ38" s="657">
        <v>1279350</v>
      </c>
      <c r="BA38" s="658"/>
      <c r="BB38" s="658"/>
      <c r="BC38" s="658"/>
      <c r="BD38" s="670"/>
      <c r="BE38" s="670"/>
      <c r="BF38" s="693"/>
      <c r="BG38" s="654" t="s">
        <v>344</v>
      </c>
      <c r="BH38" s="655"/>
      <c r="BI38" s="655"/>
      <c r="BJ38" s="655"/>
      <c r="BK38" s="655"/>
      <c r="BL38" s="655"/>
      <c r="BM38" s="655"/>
      <c r="BN38" s="655"/>
      <c r="BO38" s="655"/>
      <c r="BP38" s="655"/>
      <c r="BQ38" s="655"/>
      <c r="BR38" s="655"/>
      <c r="BS38" s="655"/>
      <c r="BT38" s="655"/>
      <c r="BU38" s="656"/>
      <c r="BV38" s="657">
        <v>7543</v>
      </c>
      <c r="BW38" s="658"/>
      <c r="BX38" s="658"/>
      <c r="BY38" s="658"/>
      <c r="BZ38" s="658"/>
      <c r="CA38" s="658"/>
      <c r="CB38" s="694"/>
      <c r="CD38" s="654" t="s">
        <v>345</v>
      </c>
      <c r="CE38" s="655"/>
      <c r="CF38" s="655"/>
      <c r="CG38" s="655"/>
      <c r="CH38" s="655"/>
      <c r="CI38" s="655"/>
      <c r="CJ38" s="655"/>
      <c r="CK38" s="655"/>
      <c r="CL38" s="655"/>
      <c r="CM38" s="655"/>
      <c r="CN38" s="655"/>
      <c r="CO38" s="655"/>
      <c r="CP38" s="655"/>
      <c r="CQ38" s="656"/>
      <c r="CR38" s="657">
        <v>2795365</v>
      </c>
      <c r="CS38" s="658"/>
      <c r="CT38" s="658"/>
      <c r="CU38" s="658"/>
      <c r="CV38" s="658"/>
      <c r="CW38" s="658"/>
      <c r="CX38" s="658"/>
      <c r="CY38" s="659"/>
      <c r="CZ38" s="660">
        <v>7.3</v>
      </c>
      <c r="DA38" s="672"/>
      <c r="DB38" s="672"/>
      <c r="DC38" s="673"/>
      <c r="DD38" s="663">
        <v>2281192</v>
      </c>
      <c r="DE38" s="658"/>
      <c r="DF38" s="658"/>
      <c r="DG38" s="658"/>
      <c r="DH38" s="658"/>
      <c r="DI38" s="658"/>
      <c r="DJ38" s="658"/>
      <c r="DK38" s="659"/>
      <c r="DL38" s="663">
        <v>2114279</v>
      </c>
      <c r="DM38" s="658"/>
      <c r="DN38" s="658"/>
      <c r="DO38" s="658"/>
      <c r="DP38" s="658"/>
      <c r="DQ38" s="658"/>
      <c r="DR38" s="658"/>
      <c r="DS38" s="658"/>
      <c r="DT38" s="658"/>
      <c r="DU38" s="658"/>
      <c r="DV38" s="659"/>
      <c r="DW38" s="660">
        <v>10</v>
      </c>
      <c r="DX38" s="672"/>
      <c r="DY38" s="672"/>
      <c r="DZ38" s="672"/>
      <c r="EA38" s="672"/>
      <c r="EB38" s="672"/>
      <c r="EC38" s="684"/>
    </row>
    <row r="39" spans="2:133" ht="11.25" customHeight="1" x14ac:dyDescent="0.2">
      <c r="B39" s="654" t="s">
        <v>346</v>
      </c>
      <c r="C39" s="655"/>
      <c r="D39" s="655"/>
      <c r="E39" s="655"/>
      <c r="F39" s="655"/>
      <c r="G39" s="655"/>
      <c r="H39" s="655"/>
      <c r="I39" s="655"/>
      <c r="J39" s="655"/>
      <c r="K39" s="655"/>
      <c r="L39" s="655"/>
      <c r="M39" s="655"/>
      <c r="N39" s="655"/>
      <c r="O39" s="655"/>
      <c r="P39" s="655"/>
      <c r="Q39" s="656"/>
      <c r="R39" s="657" t="s">
        <v>142</v>
      </c>
      <c r="S39" s="658"/>
      <c r="T39" s="658"/>
      <c r="U39" s="658"/>
      <c r="V39" s="658"/>
      <c r="W39" s="658"/>
      <c r="X39" s="658"/>
      <c r="Y39" s="659"/>
      <c r="Z39" s="695" t="s">
        <v>142</v>
      </c>
      <c r="AA39" s="695"/>
      <c r="AB39" s="695"/>
      <c r="AC39" s="695"/>
      <c r="AD39" s="696" t="s">
        <v>142</v>
      </c>
      <c r="AE39" s="696"/>
      <c r="AF39" s="696"/>
      <c r="AG39" s="696"/>
      <c r="AH39" s="696"/>
      <c r="AI39" s="696"/>
      <c r="AJ39" s="696"/>
      <c r="AK39" s="696"/>
      <c r="AL39" s="660" t="s">
        <v>240</v>
      </c>
      <c r="AM39" s="661"/>
      <c r="AN39" s="661"/>
      <c r="AO39" s="697"/>
      <c r="AQ39" s="690" t="s">
        <v>347</v>
      </c>
      <c r="AR39" s="691"/>
      <c r="AS39" s="691"/>
      <c r="AT39" s="691"/>
      <c r="AU39" s="691"/>
      <c r="AV39" s="691"/>
      <c r="AW39" s="691"/>
      <c r="AX39" s="691"/>
      <c r="AY39" s="692"/>
      <c r="AZ39" s="657">
        <v>596502</v>
      </c>
      <c r="BA39" s="658"/>
      <c r="BB39" s="658"/>
      <c r="BC39" s="658"/>
      <c r="BD39" s="670"/>
      <c r="BE39" s="670"/>
      <c r="BF39" s="693"/>
      <c r="BG39" s="654" t="s">
        <v>348</v>
      </c>
      <c r="BH39" s="655"/>
      <c r="BI39" s="655"/>
      <c r="BJ39" s="655"/>
      <c r="BK39" s="655"/>
      <c r="BL39" s="655"/>
      <c r="BM39" s="655"/>
      <c r="BN39" s="655"/>
      <c r="BO39" s="655"/>
      <c r="BP39" s="655"/>
      <c r="BQ39" s="655"/>
      <c r="BR39" s="655"/>
      <c r="BS39" s="655"/>
      <c r="BT39" s="655"/>
      <c r="BU39" s="656"/>
      <c r="BV39" s="657">
        <v>11829</v>
      </c>
      <c r="BW39" s="658"/>
      <c r="BX39" s="658"/>
      <c r="BY39" s="658"/>
      <c r="BZ39" s="658"/>
      <c r="CA39" s="658"/>
      <c r="CB39" s="694"/>
      <c r="CD39" s="654" t="s">
        <v>349</v>
      </c>
      <c r="CE39" s="655"/>
      <c r="CF39" s="655"/>
      <c r="CG39" s="655"/>
      <c r="CH39" s="655"/>
      <c r="CI39" s="655"/>
      <c r="CJ39" s="655"/>
      <c r="CK39" s="655"/>
      <c r="CL39" s="655"/>
      <c r="CM39" s="655"/>
      <c r="CN39" s="655"/>
      <c r="CO39" s="655"/>
      <c r="CP39" s="655"/>
      <c r="CQ39" s="656"/>
      <c r="CR39" s="657">
        <v>1912633</v>
      </c>
      <c r="CS39" s="670"/>
      <c r="CT39" s="670"/>
      <c r="CU39" s="670"/>
      <c r="CV39" s="670"/>
      <c r="CW39" s="670"/>
      <c r="CX39" s="670"/>
      <c r="CY39" s="671"/>
      <c r="CZ39" s="660">
        <v>5</v>
      </c>
      <c r="DA39" s="672"/>
      <c r="DB39" s="672"/>
      <c r="DC39" s="673"/>
      <c r="DD39" s="663">
        <v>866943</v>
      </c>
      <c r="DE39" s="670"/>
      <c r="DF39" s="670"/>
      <c r="DG39" s="670"/>
      <c r="DH39" s="670"/>
      <c r="DI39" s="670"/>
      <c r="DJ39" s="670"/>
      <c r="DK39" s="671"/>
      <c r="DL39" s="663" t="s">
        <v>240</v>
      </c>
      <c r="DM39" s="670"/>
      <c r="DN39" s="670"/>
      <c r="DO39" s="670"/>
      <c r="DP39" s="670"/>
      <c r="DQ39" s="670"/>
      <c r="DR39" s="670"/>
      <c r="DS39" s="670"/>
      <c r="DT39" s="670"/>
      <c r="DU39" s="670"/>
      <c r="DV39" s="671"/>
      <c r="DW39" s="660" t="s">
        <v>240</v>
      </c>
      <c r="DX39" s="672"/>
      <c r="DY39" s="672"/>
      <c r="DZ39" s="672"/>
      <c r="EA39" s="672"/>
      <c r="EB39" s="672"/>
      <c r="EC39" s="684"/>
    </row>
    <row r="40" spans="2:133" ht="11.25" customHeight="1" x14ac:dyDescent="0.2">
      <c r="B40" s="654" t="s">
        <v>350</v>
      </c>
      <c r="C40" s="655"/>
      <c r="D40" s="655"/>
      <c r="E40" s="655"/>
      <c r="F40" s="655"/>
      <c r="G40" s="655"/>
      <c r="H40" s="655"/>
      <c r="I40" s="655"/>
      <c r="J40" s="655"/>
      <c r="K40" s="655"/>
      <c r="L40" s="655"/>
      <c r="M40" s="655"/>
      <c r="N40" s="655"/>
      <c r="O40" s="655"/>
      <c r="P40" s="655"/>
      <c r="Q40" s="656"/>
      <c r="R40" s="657">
        <v>213800</v>
      </c>
      <c r="S40" s="658"/>
      <c r="T40" s="658"/>
      <c r="U40" s="658"/>
      <c r="V40" s="658"/>
      <c r="W40" s="658"/>
      <c r="X40" s="658"/>
      <c r="Y40" s="659"/>
      <c r="Z40" s="695">
        <v>0.5</v>
      </c>
      <c r="AA40" s="695"/>
      <c r="AB40" s="695"/>
      <c r="AC40" s="695"/>
      <c r="AD40" s="696" t="s">
        <v>240</v>
      </c>
      <c r="AE40" s="696"/>
      <c r="AF40" s="696"/>
      <c r="AG40" s="696"/>
      <c r="AH40" s="696"/>
      <c r="AI40" s="696"/>
      <c r="AJ40" s="696"/>
      <c r="AK40" s="696"/>
      <c r="AL40" s="660" t="s">
        <v>240</v>
      </c>
      <c r="AM40" s="661"/>
      <c r="AN40" s="661"/>
      <c r="AO40" s="697"/>
      <c r="AQ40" s="690" t="s">
        <v>351</v>
      </c>
      <c r="AR40" s="691"/>
      <c r="AS40" s="691"/>
      <c r="AT40" s="691"/>
      <c r="AU40" s="691"/>
      <c r="AV40" s="691"/>
      <c r="AW40" s="691"/>
      <c r="AX40" s="691"/>
      <c r="AY40" s="692"/>
      <c r="AZ40" s="657">
        <v>44000</v>
      </c>
      <c r="BA40" s="658"/>
      <c r="BB40" s="658"/>
      <c r="BC40" s="658"/>
      <c r="BD40" s="670"/>
      <c r="BE40" s="670"/>
      <c r="BF40" s="693"/>
      <c r="BG40" s="698" t="s">
        <v>352</v>
      </c>
      <c r="BH40" s="699"/>
      <c r="BI40" s="699"/>
      <c r="BJ40" s="699"/>
      <c r="BK40" s="699"/>
      <c r="BL40" s="223"/>
      <c r="BM40" s="655" t="s">
        <v>353</v>
      </c>
      <c r="BN40" s="655"/>
      <c r="BO40" s="655"/>
      <c r="BP40" s="655"/>
      <c r="BQ40" s="655"/>
      <c r="BR40" s="655"/>
      <c r="BS40" s="655"/>
      <c r="BT40" s="655"/>
      <c r="BU40" s="656"/>
      <c r="BV40" s="657">
        <v>101</v>
      </c>
      <c r="BW40" s="658"/>
      <c r="BX40" s="658"/>
      <c r="BY40" s="658"/>
      <c r="BZ40" s="658"/>
      <c r="CA40" s="658"/>
      <c r="CB40" s="694"/>
      <c r="CD40" s="654" t="s">
        <v>354</v>
      </c>
      <c r="CE40" s="655"/>
      <c r="CF40" s="655"/>
      <c r="CG40" s="655"/>
      <c r="CH40" s="655"/>
      <c r="CI40" s="655"/>
      <c r="CJ40" s="655"/>
      <c r="CK40" s="655"/>
      <c r="CL40" s="655"/>
      <c r="CM40" s="655"/>
      <c r="CN40" s="655"/>
      <c r="CO40" s="655"/>
      <c r="CP40" s="655"/>
      <c r="CQ40" s="656"/>
      <c r="CR40" s="657">
        <v>992215</v>
      </c>
      <c r="CS40" s="658"/>
      <c r="CT40" s="658"/>
      <c r="CU40" s="658"/>
      <c r="CV40" s="658"/>
      <c r="CW40" s="658"/>
      <c r="CX40" s="658"/>
      <c r="CY40" s="659"/>
      <c r="CZ40" s="660">
        <v>2.6</v>
      </c>
      <c r="DA40" s="672"/>
      <c r="DB40" s="672"/>
      <c r="DC40" s="673"/>
      <c r="DD40" s="663">
        <v>776991</v>
      </c>
      <c r="DE40" s="658"/>
      <c r="DF40" s="658"/>
      <c r="DG40" s="658"/>
      <c r="DH40" s="658"/>
      <c r="DI40" s="658"/>
      <c r="DJ40" s="658"/>
      <c r="DK40" s="659"/>
      <c r="DL40" s="663">
        <v>266540</v>
      </c>
      <c r="DM40" s="658"/>
      <c r="DN40" s="658"/>
      <c r="DO40" s="658"/>
      <c r="DP40" s="658"/>
      <c r="DQ40" s="658"/>
      <c r="DR40" s="658"/>
      <c r="DS40" s="658"/>
      <c r="DT40" s="658"/>
      <c r="DU40" s="658"/>
      <c r="DV40" s="659"/>
      <c r="DW40" s="660">
        <v>1.3</v>
      </c>
      <c r="DX40" s="672"/>
      <c r="DY40" s="672"/>
      <c r="DZ40" s="672"/>
      <c r="EA40" s="672"/>
      <c r="EB40" s="672"/>
      <c r="EC40" s="684"/>
    </row>
    <row r="41" spans="2:133" ht="11.25" customHeight="1" x14ac:dyDescent="0.2">
      <c r="B41" s="638" t="s">
        <v>355</v>
      </c>
      <c r="C41" s="639"/>
      <c r="D41" s="639"/>
      <c r="E41" s="639"/>
      <c r="F41" s="639"/>
      <c r="G41" s="639"/>
      <c r="H41" s="639"/>
      <c r="I41" s="639"/>
      <c r="J41" s="639"/>
      <c r="K41" s="639"/>
      <c r="L41" s="639"/>
      <c r="M41" s="639"/>
      <c r="N41" s="639"/>
      <c r="O41" s="639"/>
      <c r="P41" s="639"/>
      <c r="Q41" s="640"/>
      <c r="R41" s="641">
        <v>39470191</v>
      </c>
      <c r="S41" s="682"/>
      <c r="T41" s="682"/>
      <c r="U41" s="682"/>
      <c r="V41" s="682"/>
      <c r="W41" s="682"/>
      <c r="X41" s="682"/>
      <c r="Y41" s="685"/>
      <c r="Z41" s="686">
        <v>100</v>
      </c>
      <c r="AA41" s="686"/>
      <c r="AB41" s="686"/>
      <c r="AC41" s="686"/>
      <c r="AD41" s="687">
        <v>20951283</v>
      </c>
      <c r="AE41" s="687"/>
      <c r="AF41" s="687"/>
      <c r="AG41" s="687"/>
      <c r="AH41" s="687"/>
      <c r="AI41" s="687"/>
      <c r="AJ41" s="687"/>
      <c r="AK41" s="687"/>
      <c r="AL41" s="644">
        <v>100</v>
      </c>
      <c r="AM41" s="688"/>
      <c r="AN41" s="688"/>
      <c r="AO41" s="689"/>
      <c r="AQ41" s="690" t="s">
        <v>356</v>
      </c>
      <c r="AR41" s="691"/>
      <c r="AS41" s="691"/>
      <c r="AT41" s="691"/>
      <c r="AU41" s="691"/>
      <c r="AV41" s="691"/>
      <c r="AW41" s="691"/>
      <c r="AX41" s="691"/>
      <c r="AY41" s="692"/>
      <c r="AZ41" s="657">
        <v>600565</v>
      </c>
      <c r="BA41" s="658"/>
      <c r="BB41" s="658"/>
      <c r="BC41" s="658"/>
      <c r="BD41" s="670"/>
      <c r="BE41" s="670"/>
      <c r="BF41" s="693"/>
      <c r="BG41" s="698"/>
      <c r="BH41" s="699"/>
      <c r="BI41" s="699"/>
      <c r="BJ41" s="699"/>
      <c r="BK41" s="699"/>
      <c r="BL41" s="223"/>
      <c r="BM41" s="655" t="s">
        <v>357</v>
      </c>
      <c r="BN41" s="655"/>
      <c r="BO41" s="655"/>
      <c r="BP41" s="655"/>
      <c r="BQ41" s="655"/>
      <c r="BR41" s="655"/>
      <c r="BS41" s="655"/>
      <c r="BT41" s="655"/>
      <c r="BU41" s="656"/>
      <c r="BV41" s="657" t="s">
        <v>142</v>
      </c>
      <c r="BW41" s="658"/>
      <c r="BX41" s="658"/>
      <c r="BY41" s="658"/>
      <c r="BZ41" s="658"/>
      <c r="CA41" s="658"/>
      <c r="CB41" s="694"/>
      <c r="CD41" s="654" t="s">
        <v>358</v>
      </c>
      <c r="CE41" s="655"/>
      <c r="CF41" s="655"/>
      <c r="CG41" s="655"/>
      <c r="CH41" s="655"/>
      <c r="CI41" s="655"/>
      <c r="CJ41" s="655"/>
      <c r="CK41" s="655"/>
      <c r="CL41" s="655"/>
      <c r="CM41" s="655"/>
      <c r="CN41" s="655"/>
      <c r="CO41" s="655"/>
      <c r="CP41" s="655"/>
      <c r="CQ41" s="656"/>
      <c r="CR41" s="657" t="s">
        <v>142</v>
      </c>
      <c r="CS41" s="670"/>
      <c r="CT41" s="670"/>
      <c r="CU41" s="670"/>
      <c r="CV41" s="670"/>
      <c r="CW41" s="670"/>
      <c r="CX41" s="670"/>
      <c r="CY41" s="671"/>
      <c r="CZ41" s="660" t="s">
        <v>142</v>
      </c>
      <c r="DA41" s="672"/>
      <c r="DB41" s="672"/>
      <c r="DC41" s="673"/>
      <c r="DD41" s="663" t="s">
        <v>142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359</v>
      </c>
      <c r="AR42" s="703"/>
      <c r="AS42" s="703"/>
      <c r="AT42" s="703"/>
      <c r="AU42" s="703"/>
      <c r="AV42" s="703"/>
      <c r="AW42" s="703"/>
      <c r="AX42" s="703"/>
      <c r="AY42" s="704"/>
      <c r="AZ42" s="641">
        <v>2150800</v>
      </c>
      <c r="BA42" s="682"/>
      <c r="BB42" s="682"/>
      <c r="BC42" s="682"/>
      <c r="BD42" s="642"/>
      <c r="BE42" s="642"/>
      <c r="BF42" s="705"/>
      <c r="BG42" s="700"/>
      <c r="BH42" s="701"/>
      <c r="BI42" s="701"/>
      <c r="BJ42" s="701"/>
      <c r="BK42" s="701"/>
      <c r="BL42" s="224"/>
      <c r="BM42" s="639" t="s">
        <v>360</v>
      </c>
      <c r="BN42" s="639"/>
      <c r="BO42" s="639"/>
      <c r="BP42" s="639"/>
      <c r="BQ42" s="639"/>
      <c r="BR42" s="639"/>
      <c r="BS42" s="639"/>
      <c r="BT42" s="639"/>
      <c r="BU42" s="640"/>
      <c r="BV42" s="641">
        <v>379</v>
      </c>
      <c r="BW42" s="682"/>
      <c r="BX42" s="682"/>
      <c r="BY42" s="682"/>
      <c r="BZ42" s="682"/>
      <c r="CA42" s="682"/>
      <c r="CB42" s="683"/>
      <c r="CD42" s="654" t="s">
        <v>361</v>
      </c>
      <c r="CE42" s="655"/>
      <c r="CF42" s="655"/>
      <c r="CG42" s="655"/>
      <c r="CH42" s="655"/>
      <c r="CI42" s="655"/>
      <c r="CJ42" s="655"/>
      <c r="CK42" s="655"/>
      <c r="CL42" s="655"/>
      <c r="CM42" s="655"/>
      <c r="CN42" s="655"/>
      <c r="CO42" s="655"/>
      <c r="CP42" s="655"/>
      <c r="CQ42" s="656"/>
      <c r="CR42" s="657">
        <v>4098429</v>
      </c>
      <c r="CS42" s="670"/>
      <c r="CT42" s="670"/>
      <c r="CU42" s="670"/>
      <c r="CV42" s="670"/>
      <c r="CW42" s="670"/>
      <c r="CX42" s="670"/>
      <c r="CY42" s="671"/>
      <c r="CZ42" s="660">
        <v>10.8</v>
      </c>
      <c r="DA42" s="672"/>
      <c r="DB42" s="672"/>
      <c r="DC42" s="673"/>
      <c r="DD42" s="663">
        <v>587603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362</v>
      </c>
      <c r="CD43" s="654" t="s">
        <v>363</v>
      </c>
      <c r="CE43" s="655"/>
      <c r="CF43" s="655"/>
      <c r="CG43" s="655"/>
      <c r="CH43" s="655"/>
      <c r="CI43" s="655"/>
      <c r="CJ43" s="655"/>
      <c r="CK43" s="655"/>
      <c r="CL43" s="655"/>
      <c r="CM43" s="655"/>
      <c r="CN43" s="655"/>
      <c r="CO43" s="655"/>
      <c r="CP43" s="655"/>
      <c r="CQ43" s="656"/>
      <c r="CR43" s="657">
        <v>81447</v>
      </c>
      <c r="CS43" s="670"/>
      <c r="CT43" s="670"/>
      <c r="CU43" s="670"/>
      <c r="CV43" s="670"/>
      <c r="CW43" s="670"/>
      <c r="CX43" s="670"/>
      <c r="CY43" s="671"/>
      <c r="CZ43" s="660">
        <v>0.2</v>
      </c>
      <c r="DA43" s="672"/>
      <c r="DB43" s="672"/>
      <c r="DC43" s="673"/>
      <c r="DD43" s="663">
        <v>64897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311</v>
      </c>
      <c r="CE44" s="677"/>
      <c r="CF44" s="654" t="s">
        <v>365</v>
      </c>
      <c r="CG44" s="655"/>
      <c r="CH44" s="655"/>
      <c r="CI44" s="655"/>
      <c r="CJ44" s="655"/>
      <c r="CK44" s="655"/>
      <c r="CL44" s="655"/>
      <c r="CM44" s="655"/>
      <c r="CN44" s="655"/>
      <c r="CO44" s="655"/>
      <c r="CP44" s="655"/>
      <c r="CQ44" s="656"/>
      <c r="CR44" s="657">
        <v>3924502</v>
      </c>
      <c r="CS44" s="658"/>
      <c r="CT44" s="658"/>
      <c r="CU44" s="658"/>
      <c r="CV44" s="658"/>
      <c r="CW44" s="658"/>
      <c r="CX44" s="658"/>
      <c r="CY44" s="659"/>
      <c r="CZ44" s="660">
        <v>10.3</v>
      </c>
      <c r="DA44" s="661"/>
      <c r="DB44" s="661"/>
      <c r="DC44" s="662"/>
      <c r="DD44" s="663">
        <v>573986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367</v>
      </c>
      <c r="CG45" s="655"/>
      <c r="CH45" s="655"/>
      <c r="CI45" s="655"/>
      <c r="CJ45" s="655"/>
      <c r="CK45" s="655"/>
      <c r="CL45" s="655"/>
      <c r="CM45" s="655"/>
      <c r="CN45" s="655"/>
      <c r="CO45" s="655"/>
      <c r="CP45" s="655"/>
      <c r="CQ45" s="656"/>
      <c r="CR45" s="657">
        <v>1129652</v>
      </c>
      <c r="CS45" s="670"/>
      <c r="CT45" s="670"/>
      <c r="CU45" s="670"/>
      <c r="CV45" s="670"/>
      <c r="CW45" s="670"/>
      <c r="CX45" s="670"/>
      <c r="CY45" s="671"/>
      <c r="CZ45" s="660">
        <v>3</v>
      </c>
      <c r="DA45" s="672"/>
      <c r="DB45" s="672"/>
      <c r="DC45" s="673"/>
      <c r="DD45" s="663">
        <v>33097</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368</v>
      </c>
      <c r="CG46" s="655"/>
      <c r="CH46" s="655"/>
      <c r="CI46" s="655"/>
      <c r="CJ46" s="655"/>
      <c r="CK46" s="655"/>
      <c r="CL46" s="655"/>
      <c r="CM46" s="655"/>
      <c r="CN46" s="655"/>
      <c r="CO46" s="655"/>
      <c r="CP46" s="655"/>
      <c r="CQ46" s="656"/>
      <c r="CR46" s="657">
        <v>2490946</v>
      </c>
      <c r="CS46" s="658"/>
      <c r="CT46" s="658"/>
      <c r="CU46" s="658"/>
      <c r="CV46" s="658"/>
      <c r="CW46" s="658"/>
      <c r="CX46" s="658"/>
      <c r="CY46" s="659"/>
      <c r="CZ46" s="660">
        <v>6.5</v>
      </c>
      <c r="DA46" s="661"/>
      <c r="DB46" s="661"/>
      <c r="DC46" s="662"/>
      <c r="DD46" s="663">
        <v>535336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369</v>
      </c>
      <c r="CG47" s="655"/>
      <c r="CH47" s="655"/>
      <c r="CI47" s="655"/>
      <c r="CJ47" s="655"/>
      <c r="CK47" s="655"/>
      <c r="CL47" s="655"/>
      <c r="CM47" s="655"/>
      <c r="CN47" s="655"/>
      <c r="CO47" s="655"/>
      <c r="CP47" s="655"/>
      <c r="CQ47" s="656"/>
      <c r="CR47" s="657">
        <v>173927</v>
      </c>
      <c r="CS47" s="670"/>
      <c r="CT47" s="670"/>
      <c r="CU47" s="670"/>
      <c r="CV47" s="670"/>
      <c r="CW47" s="670"/>
      <c r="CX47" s="670"/>
      <c r="CY47" s="671"/>
      <c r="CZ47" s="660">
        <v>0.5</v>
      </c>
      <c r="DA47" s="672"/>
      <c r="DB47" s="672"/>
      <c r="DC47" s="673"/>
      <c r="DD47" s="663">
        <v>13617</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370</v>
      </c>
      <c r="CG48" s="655"/>
      <c r="CH48" s="655"/>
      <c r="CI48" s="655"/>
      <c r="CJ48" s="655"/>
      <c r="CK48" s="655"/>
      <c r="CL48" s="655"/>
      <c r="CM48" s="655"/>
      <c r="CN48" s="655"/>
      <c r="CO48" s="655"/>
      <c r="CP48" s="655"/>
      <c r="CQ48" s="656"/>
      <c r="CR48" s="657" t="s">
        <v>240</v>
      </c>
      <c r="CS48" s="658"/>
      <c r="CT48" s="658"/>
      <c r="CU48" s="658"/>
      <c r="CV48" s="658"/>
      <c r="CW48" s="658"/>
      <c r="CX48" s="658"/>
      <c r="CY48" s="659"/>
      <c r="CZ48" s="660" t="s">
        <v>240</v>
      </c>
      <c r="DA48" s="661"/>
      <c r="DB48" s="661"/>
      <c r="DC48" s="662"/>
      <c r="DD48" s="663" t="s">
        <v>240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371</v>
      </c>
      <c r="CE49" s="639"/>
      <c r="CF49" s="639"/>
      <c r="CG49" s="639"/>
      <c r="CH49" s="639"/>
      <c r="CI49" s="639"/>
      <c r="CJ49" s="639"/>
      <c r="CK49" s="639"/>
      <c r="CL49" s="639"/>
      <c r="CM49" s="639"/>
      <c r="CN49" s="639"/>
      <c r="CO49" s="639"/>
      <c r="CP49" s="639"/>
      <c r="CQ49" s="640"/>
      <c r="CR49" s="641">
        <v>38115585</v>
      </c>
      <c r="CS49" s="642"/>
      <c r="CT49" s="642"/>
      <c r="CU49" s="642"/>
      <c r="CV49" s="642"/>
      <c r="CW49" s="642"/>
      <c r="CX49" s="642"/>
      <c r="CY49" s="643"/>
      <c r="CZ49" s="644">
        <v>100</v>
      </c>
      <c r="DA49" s="645"/>
      <c r="DB49" s="645"/>
      <c r="DC49" s="646"/>
      <c r="DD49" s="647">
        <v>24498740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WyTJ4QajP1mzAm/eRKltUHqQzAHYJlxBykL3LmVFIhLFuW6DlFCSZyIa9ANJNZw+CsRsRRwLYb0S5esDTVGkZg==" saltValue="ZP1eU/h3Rpo2tJFqKAVfP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9" t="s">
        <v>372</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c r="BE2" s="1129"/>
      <c r="BF2" s="1129"/>
      <c r="BG2" s="1129"/>
      <c r="BH2" s="1129"/>
      <c r="BI2" s="112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30" t="s">
        <v>373</v>
      </c>
      <c r="DK2" s="1131"/>
      <c r="DL2" s="1131"/>
      <c r="DM2" s="1131"/>
      <c r="DN2" s="1131"/>
      <c r="DO2" s="1132"/>
      <c r="DP2" s="228"/>
      <c r="DQ2" s="1130" t="s">
        <v>374</v>
      </c>
      <c r="DR2" s="1131"/>
      <c r="DS2" s="1131"/>
      <c r="DT2" s="1131"/>
      <c r="DU2" s="1131"/>
      <c r="DV2" s="1131"/>
      <c r="DW2" s="1131"/>
      <c r="DX2" s="1131"/>
      <c r="DY2" s="1131"/>
      <c r="DZ2" s="1132"/>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8" t="s">
        <v>375</v>
      </c>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c r="AT4" s="1098"/>
      <c r="AU4" s="1098"/>
      <c r="AV4" s="1098"/>
      <c r="AW4" s="1098"/>
      <c r="AX4" s="1098"/>
      <c r="AY4" s="1098"/>
      <c r="AZ4" s="232"/>
      <c r="BA4" s="232"/>
      <c r="BB4" s="232"/>
      <c r="BC4" s="232"/>
      <c r="BD4" s="232"/>
      <c r="BE4" s="233"/>
      <c r="BF4" s="233"/>
      <c r="BG4" s="233"/>
      <c r="BH4" s="233"/>
      <c r="BI4" s="233"/>
      <c r="BJ4" s="233"/>
      <c r="BK4" s="233"/>
      <c r="BL4" s="233"/>
      <c r="BM4" s="233"/>
      <c r="BN4" s="233"/>
      <c r="BO4" s="233"/>
      <c r="BP4" s="233"/>
      <c r="BQ4" s="766" t="s">
        <v>376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4" t="s">
        <v>377</v>
      </c>
      <c r="B5" s="1035"/>
      <c r="C5" s="1035"/>
      <c r="D5" s="1035"/>
      <c r="E5" s="1035"/>
      <c r="F5" s="1035"/>
      <c r="G5" s="1035"/>
      <c r="H5" s="1035"/>
      <c r="I5" s="1035"/>
      <c r="J5" s="1035"/>
      <c r="K5" s="1035"/>
      <c r="L5" s="1035"/>
      <c r="M5" s="1035"/>
      <c r="N5" s="1035"/>
      <c r="O5" s="1035"/>
      <c r="P5" s="1036"/>
      <c r="Q5" s="1040" t="s">
        <v>378</v>
      </c>
      <c r="R5" s="1041"/>
      <c r="S5" s="1041"/>
      <c r="T5" s="1041"/>
      <c r="U5" s="1042"/>
      <c r="V5" s="1040" t="s">
        <v>379</v>
      </c>
      <c r="W5" s="1041"/>
      <c r="X5" s="1041"/>
      <c r="Y5" s="1041"/>
      <c r="Z5" s="1042"/>
      <c r="AA5" s="1040" t="s">
        <v>380</v>
      </c>
      <c r="AB5" s="1041"/>
      <c r="AC5" s="1041"/>
      <c r="AD5" s="1041"/>
      <c r="AE5" s="1041"/>
      <c r="AF5" s="1133" t="s">
        <v>381</v>
      </c>
      <c r="AG5" s="1041"/>
      <c r="AH5" s="1041"/>
      <c r="AI5" s="1041"/>
      <c r="AJ5" s="1054"/>
      <c r="AK5" s="1041" t="s">
        <v>382</v>
      </c>
      <c r="AL5" s="1041"/>
      <c r="AM5" s="1041"/>
      <c r="AN5" s="1041"/>
      <c r="AO5" s="1042"/>
      <c r="AP5" s="1040" t="s">
        <v>383</v>
      </c>
      <c r="AQ5" s="1041"/>
      <c r="AR5" s="1041"/>
      <c r="AS5" s="1041"/>
      <c r="AT5" s="1042"/>
      <c r="AU5" s="1040" t="s">
        <v>384</v>
      </c>
      <c r="AV5" s="1041"/>
      <c r="AW5" s="1041"/>
      <c r="AX5" s="1041"/>
      <c r="AY5" s="1054"/>
      <c r="AZ5" s="232"/>
      <c r="BA5" s="232"/>
      <c r="BB5" s="232"/>
      <c r="BC5" s="232"/>
      <c r="BD5" s="232"/>
      <c r="BE5" s="233"/>
      <c r="BF5" s="233"/>
      <c r="BG5" s="233"/>
      <c r="BH5" s="233"/>
      <c r="BI5" s="233"/>
      <c r="BJ5" s="233"/>
      <c r="BK5" s="233"/>
      <c r="BL5" s="233"/>
      <c r="BM5" s="233"/>
      <c r="BN5" s="233"/>
      <c r="BO5" s="233"/>
      <c r="BP5" s="233"/>
      <c r="BQ5" s="1034" t="s">
        <v>385</v>
      </c>
      <c r="BR5" s="1035"/>
      <c r="BS5" s="1035"/>
      <c r="BT5" s="1035"/>
      <c r="BU5" s="1035"/>
      <c r="BV5" s="1035"/>
      <c r="BW5" s="1035"/>
      <c r="BX5" s="1035"/>
      <c r="BY5" s="1035"/>
      <c r="BZ5" s="1035"/>
      <c r="CA5" s="1035"/>
      <c r="CB5" s="1035"/>
      <c r="CC5" s="1035"/>
      <c r="CD5" s="1035"/>
      <c r="CE5" s="1035"/>
      <c r="CF5" s="1035"/>
      <c r="CG5" s="1036"/>
      <c r="CH5" s="1040" t="s">
        <v>386</v>
      </c>
      <c r="CI5" s="1041"/>
      <c r="CJ5" s="1041"/>
      <c r="CK5" s="1041"/>
      <c r="CL5" s="1042"/>
      <c r="CM5" s="1040" t="s">
        <v>387</v>
      </c>
      <c r="CN5" s="1041"/>
      <c r="CO5" s="1041"/>
      <c r="CP5" s="1041"/>
      <c r="CQ5" s="1042"/>
      <c r="CR5" s="1040" t="s">
        <v>388</v>
      </c>
      <c r="CS5" s="1041"/>
      <c r="CT5" s="1041"/>
      <c r="CU5" s="1041"/>
      <c r="CV5" s="1042"/>
      <c r="CW5" s="1040" t="s">
        <v>389</v>
      </c>
      <c r="CX5" s="1041"/>
      <c r="CY5" s="1041"/>
      <c r="CZ5" s="1041"/>
      <c r="DA5" s="1042"/>
      <c r="DB5" s="1040" t="s">
        <v>390</v>
      </c>
      <c r="DC5" s="1041"/>
      <c r="DD5" s="1041"/>
      <c r="DE5" s="1041"/>
      <c r="DF5" s="1042"/>
      <c r="DG5" s="1123" t="s">
        <v>391</v>
      </c>
      <c r="DH5" s="1124"/>
      <c r="DI5" s="1124"/>
      <c r="DJ5" s="1124"/>
      <c r="DK5" s="1125"/>
      <c r="DL5" s="1123" t="s">
        <v>392</v>
      </c>
      <c r="DM5" s="1124"/>
      <c r="DN5" s="1124"/>
      <c r="DO5" s="1124"/>
      <c r="DP5" s="1125"/>
      <c r="DQ5" s="1040" t="s">
        <v>393</v>
      </c>
      <c r="DR5" s="1041"/>
      <c r="DS5" s="1041"/>
      <c r="DT5" s="1041"/>
      <c r="DU5" s="1042"/>
      <c r="DV5" s="1040" t="s">
        <v>384</v>
      </c>
      <c r="DW5" s="1041"/>
      <c r="DX5" s="1041"/>
      <c r="DY5" s="1041"/>
      <c r="DZ5" s="1054"/>
      <c r="EA5" s="234"/>
    </row>
    <row r="6" spans="1:131" s="235" customFormat="1" ht="26.25" customHeight="1" thickBot="1" x14ac:dyDescent="0.25">
      <c r="A6" s="1037"/>
      <c r="B6" s="1038"/>
      <c r="C6" s="1038"/>
      <c r="D6" s="1038"/>
      <c r="E6" s="1038"/>
      <c r="F6" s="1038"/>
      <c r="G6" s="1038"/>
      <c r="H6" s="1038"/>
      <c r="I6" s="1038"/>
      <c r="J6" s="1038"/>
      <c r="K6" s="1038"/>
      <c r="L6" s="1038"/>
      <c r="M6" s="1038"/>
      <c r="N6" s="1038"/>
      <c r="O6" s="1038"/>
      <c r="P6" s="1039"/>
      <c r="Q6" s="1043"/>
      <c r="R6" s="1044"/>
      <c r="S6" s="1044"/>
      <c r="T6" s="1044"/>
      <c r="U6" s="1045"/>
      <c r="V6" s="1043"/>
      <c r="W6" s="1044"/>
      <c r="X6" s="1044"/>
      <c r="Y6" s="1044"/>
      <c r="Z6" s="1045"/>
      <c r="AA6" s="1043"/>
      <c r="AB6" s="1044"/>
      <c r="AC6" s="1044"/>
      <c r="AD6" s="1044"/>
      <c r="AE6" s="1044"/>
      <c r="AF6" s="1134"/>
      <c r="AG6" s="1044"/>
      <c r="AH6" s="1044"/>
      <c r="AI6" s="1044"/>
      <c r="AJ6" s="1055"/>
      <c r="AK6" s="1044"/>
      <c r="AL6" s="1044"/>
      <c r="AM6" s="1044"/>
      <c r="AN6" s="1044"/>
      <c r="AO6" s="1045"/>
      <c r="AP6" s="1043"/>
      <c r="AQ6" s="1044"/>
      <c r="AR6" s="1044"/>
      <c r="AS6" s="1044"/>
      <c r="AT6" s="1045"/>
      <c r="AU6" s="1043"/>
      <c r="AV6" s="1044"/>
      <c r="AW6" s="1044"/>
      <c r="AX6" s="1044"/>
      <c r="AY6" s="1055"/>
      <c r="AZ6" s="232"/>
      <c r="BA6" s="232"/>
      <c r="BB6" s="232"/>
      <c r="BC6" s="232"/>
      <c r="BD6" s="232"/>
      <c r="BE6" s="233"/>
      <c r="BF6" s="233"/>
      <c r="BG6" s="233"/>
      <c r="BH6" s="233"/>
      <c r="BI6" s="233"/>
      <c r="BJ6" s="233"/>
      <c r="BK6" s="233"/>
      <c r="BL6" s="233"/>
      <c r="BM6" s="233"/>
      <c r="BN6" s="233"/>
      <c r="BO6" s="233"/>
      <c r="BP6" s="233"/>
      <c r="BQ6" s="1037"/>
      <c r="BR6" s="1038"/>
      <c r="BS6" s="1038"/>
      <c r="BT6" s="1038"/>
      <c r="BU6" s="1038"/>
      <c r="BV6" s="1038"/>
      <c r="BW6" s="1038"/>
      <c r="BX6" s="1038"/>
      <c r="BY6" s="1038"/>
      <c r="BZ6" s="1038"/>
      <c r="CA6" s="1038"/>
      <c r="CB6" s="1038"/>
      <c r="CC6" s="1038"/>
      <c r="CD6" s="1038"/>
      <c r="CE6" s="1038"/>
      <c r="CF6" s="1038"/>
      <c r="CG6" s="1039"/>
      <c r="CH6" s="1043"/>
      <c r="CI6" s="1044"/>
      <c r="CJ6" s="1044"/>
      <c r="CK6" s="1044"/>
      <c r="CL6" s="1045"/>
      <c r="CM6" s="1043"/>
      <c r="CN6" s="1044"/>
      <c r="CO6" s="1044"/>
      <c r="CP6" s="1044"/>
      <c r="CQ6" s="1045"/>
      <c r="CR6" s="1043"/>
      <c r="CS6" s="1044"/>
      <c r="CT6" s="1044"/>
      <c r="CU6" s="1044"/>
      <c r="CV6" s="1045"/>
      <c r="CW6" s="1043"/>
      <c r="CX6" s="1044"/>
      <c r="CY6" s="1044"/>
      <c r="CZ6" s="1044"/>
      <c r="DA6" s="1045"/>
      <c r="DB6" s="1043"/>
      <c r="DC6" s="1044"/>
      <c r="DD6" s="1044"/>
      <c r="DE6" s="1044"/>
      <c r="DF6" s="1045"/>
      <c r="DG6" s="1126"/>
      <c r="DH6" s="1127"/>
      <c r="DI6" s="1127"/>
      <c r="DJ6" s="1127"/>
      <c r="DK6" s="1128"/>
      <c r="DL6" s="1126"/>
      <c r="DM6" s="1127"/>
      <c r="DN6" s="1127"/>
      <c r="DO6" s="1127"/>
      <c r="DP6" s="1128"/>
      <c r="DQ6" s="1043"/>
      <c r="DR6" s="1044"/>
      <c r="DS6" s="1044"/>
      <c r="DT6" s="1044"/>
      <c r="DU6" s="1045"/>
      <c r="DV6" s="1043"/>
      <c r="DW6" s="1044"/>
      <c r="DX6" s="1044"/>
      <c r="DY6" s="1044"/>
      <c r="DZ6" s="1055"/>
      <c r="EA6" s="234"/>
    </row>
    <row r="7" spans="1:131" s="235" customFormat="1" ht="26.25" customHeight="1" thickTop="1" x14ac:dyDescent="0.2">
      <c r="A7" s="236">
        <v>1</v>
      </c>
      <c r="B7" s="1086" t="s">
        <v>394</v>
      </c>
      <c r="C7" s="1087"/>
      <c r="D7" s="1087"/>
      <c r="E7" s="1087"/>
      <c r="F7" s="1087"/>
      <c r="G7" s="1087"/>
      <c r="H7" s="1087"/>
      <c r="I7" s="1087"/>
      <c r="J7" s="1087"/>
      <c r="K7" s="1087"/>
      <c r="L7" s="1087"/>
      <c r="M7" s="1087"/>
      <c r="N7" s="1087"/>
      <c r="O7" s="1087"/>
      <c r="P7" s="1088"/>
      <c r="Q7" s="1141">
        <v>39470</v>
      </c>
      <c r="R7" s="1142"/>
      <c r="S7" s="1142"/>
      <c r="T7" s="1142"/>
      <c r="U7" s="1142"/>
      <c r="V7" s="1142">
        <v>38116</v>
      </c>
      <c r="W7" s="1142"/>
      <c r="X7" s="1142"/>
      <c r="Y7" s="1142"/>
      <c r="Z7" s="1142"/>
      <c r="AA7" s="1142">
        <v>1355</v>
      </c>
      <c r="AB7" s="1142"/>
      <c r="AC7" s="1142"/>
      <c r="AD7" s="1142"/>
      <c r="AE7" s="1143"/>
      <c r="AF7" s="1144">
        <v>1178</v>
      </c>
      <c r="AG7" s="1145"/>
      <c r="AH7" s="1145"/>
      <c r="AI7" s="1145"/>
      <c r="AJ7" s="1146"/>
      <c r="AK7" s="1147">
        <v>1773</v>
      </c>
      <c r="AL7" s="1148"/>
      <c r="AM7" s="1148"/>
      <c r="AN7" s="1148"/>
      <c r="AO7" s="1148"/>
      <c r="AP7" s="1148">
        <v>35381</v>
      </c>
      <c r="AQ7" s="1148"/>
      <c r="AR7" s="1148"/>
      <c r="AS7" s="1148"/>
      <c r="AT7" s="1148"/>
      <c r="AU7" s="1149"/>
      <c r="AV7" s="1149"/>
      <c r="AW7" s="1149"/>
      <c r="AX7" s="1149"/>
      <c r="AY7" s="1150"/>
      <c r="AZ7" s="232"/>
      <c r="BA7" s="232"/>
      <c r="BB7" s="232"/>
      <c r="BC7" s="232"/>
      <c r="BD7" s="232"/>
      <c r="BE7" s="233"/>
      <c r="BF7" s="233"/>
      <c r="BG7" s="233"/>
      <c r="BH7" s="233"/>
      <c r="BI7" s="233"/>
      <c r="BJ7" s="233"/>
      <c r="BK7" s="233"/>
      <c r="BL7" s="233"/>
      <c r="BM7" s="233"/>
      <c r="BN7" s="233"/>
      <c r="BO7" s="233"/>
      <c r="BP7" s="233"/>
      <c r="BQ7" s="236">
        <v>1</v>
      </c>
      <c r="BR7" s="237"/>
      <c r="BS7" s="1138" t="s">
        <v>589</v>
      </c>
      <c r="BT7" s="1139"/>
      <c r="BU7" s="1139"/>
      <c r="BV7" s="1139"/>
      <c r="BW7" s="1139"/>
      <c r="BX7" s="1139"/>
      <c r="BY7" s="1139"/>
      <c r="BZ7" s="1139"/>
      <c r="CA7" s="1139"/>
      <c r="CB7" s="1139"/>
      <c r="CC7" s="1139"/>
      <c r="CD7" s="1139"/>
      <c r="CE7" s="1139"/>
      <c r="CF7" s="1139"/>
      <c r="CG7" s="1151"/>
      <c r="CH7" s="1135">
        <v>-2</v>
      </c>
      <c r="CI7" s="1136"/>
      <c r="CJ7" s="1136"/>
      <c r="CK7" s="1136"/>
      <c r="CL7" s="1137"/>
      <c r="CM7" s="1135">
        <v>18</v>
      </c>
      <c r="CN7" s="1136"/>
      <c r="CO7" s="1136"/>
      <c r="CP7" s="1136"/>
      <c r="CQ7" s="1137"/>
      <c r="CR7" s="1135">
        <v>10</v>
      </c>
      <c r="CS7" s="1136"/>
      <c r="CT7" s="1136"/>
      <c r="CU7" s="1136"/>
      <c r="CV7" s="1137"/>
      <c r="CW7" s="1135">
        <v>27</v>
      </c>
      <c r="CX7" s="1136"/>
      <c r="CY7" s="1136"/>
      <c r="CZ7" s="1136"/>
      <c r="DA7" s="1137"/>
      <c r="DB7" s="1135" t="s">
        <v>523</v>
      </c>
      <c r="DC7" s="1136"/>
      <c r="DD7" s="1136"/>
      <c r="DE7" s="1136"/>
      <c r="DF7" s="1137"/>
      <c r="DG7" s="1135" t="s">
        <v>523</v>
      </c>
      <c r="DH7" s="1136"/>
      <c r="DI7" s="1136"/>
      <c r="DJ7" s="1136"/>
      <c r="DK7" s="1137"/>
      <c r="DL7" s="1135" t="s">
        <v>523</v>
      </c>
      <c r="DM7" s="1136"/>
      <c r="DN7" s="1136"/>
      <c r="DO7" s="1136"/>
      <c r="DP7" s="1137"/>
      <c r="DQ7" s="1135" t="s">
        <v>523</v>
      </c>
      <c r="DR7" s="1136"/>
      <c r="DS7" s="1136"/>
      <c r="DT7" s="1136"/>
      <c r="DU7" s="1137"/>
      <c r="DV7" s="1138"/>
      <c r="DW7" s="1139"/>
      <c r="DX7" s="1139"/>
      <c r="DY7" s="1139"/>
      <c r="DZ7" s="1140"/>
      <c r="EA7" s="234"/>
    </row>
    <row r="8" spans="1:131" s="235" customFormat="1" ht="26.25" customHeight="1" x14ac:dyDescent="0.2">
      <c r="A8" s="238">
        <v>2</v>
      </c>
      <c r="B8" s="1069"/>
      <c r="C8" s="1070"/>
      <c r="D8" s="1070"/>
      <c r="E8" s="1070"/>
      <c r="F8" s="1070"/>
      <c r="G8" s="1070"/>
      <c r="H8" s="1070"/>
      <c r="I8" s="1070"/>
      <c r="J8" s="1070"/>
      <c r="K8" s="1070"/>
      <c r="L8" s="1070"/>
      <c r="M8" s="1070"/>
      <c r="N8" s="1070"/>
      <c r="O8" s="1070"/>
      <c r="P8" s="1071"/>
      <c r="Q8" s="1077"/>
      <c r="R8" s="1078"/>
      <c r="S8" s="1078"/>
      <c r="T8" s="1078"/>
      <c r="U8" s="1078"/>
      <c r="V8" s="1078"/>
      <c r="W8" s="1078"/>
      <c r="X8" s="1078"/>
      <c r="Y8" s="1078"/>
      <c r="Z8" s="1078"/>
      <c r="AA8" s="1078"/>
      <c r="AB8" s="1078"/>
      <c r="AC8" s="1078"/>
      <c r="AD8" s="1078"/>
      <c r="AE8" s="1079"/>
      <c r="AF8" s="1074"/>
      <c r="AG8" s="1075"/>
      <c r="AH8" s="1075"/>
      <c r="AI8" s="1075"/>
      <c r="AJ8" s="1076"/>
      <c r="AK8" s="1119"/>
      <c r="AL8" s="1120"/>
      <c r="AM8" s="1120"/>
      <c r="AN8" s="1120"/>
      <c r="AO8" s="1120"/>
      <c r="AP8" s="1120"/>
      <c r="AQ8" s="1120"/>
      <c r="AR8" s="1120"/>
      <c r="AS8" s="1120"/>
      <c r="AT8" s="1120"/>
      <c r="AU8" s="1121"/>
      <c r="AV8" s="1121"/>
      <c r="AW8" s="1121"/>
      <c r="AX8" s="1121"/>
      <c r="AY8" s="1122"/>
      <c r="AZ8" s="232"/>
      <c r="BA8" s="232"/>
      <c r="BB8" s="232"/>
      <c r="BC8" s="232"/>
      <c r="BD8" s="232"/>
      <c r="BE8" s="233"/>
      <c r="BF8" s="233"/>
      <c r="BG8" s="233"/>
      <c r="BH8" s="233"/>
      <c r="BI8" s="233"/>
      <c r="BJ8" s="233"/>
      <c r="BK8" s="233"/>
      <c r="BL8" s="233"/>
      <c r="BM8" s="233"/>
      <c r="BN8" s="233"/>
      <c r="BO8" s="233"/>
      <c r="BP8" s="233"/>
      <c r="BQ8" s="238">
        <v>2</v>
      </c>
      <c r="BR8" s="239"/>
      <c r="BS8" s="1031" t="s">
        <v>590</v>
      </c>
      <c r="BT8" s="1032"/>
      <c r="BU8" s="1032"/>
      <c r="BV8" s="1032"/>
      <c r="BW8" s="1032"/>
      <c r="BX8" s="1032"/>
      <c r="BY8" s="1032"/>
      <c r="BZ8" s="1032"/>
      <c r="CA8" s="1032"/>
      <c r="CB8" s="1032"/>
      <c r="CC8" s="1032"/>
      <c r="CD8" s="1032"/>
      <c r="CE8" s="1032"/>
      <c r="CF8" s="1032"/>
      <c r="CG8" s="1053"/>
      <c r="CH8" s="1028">
        <v>0</v>
      </c>
      <c r="CI8" s="1029"/>
      <c r="CJ8" s="1029"/>
      <c r="CK8" s="1029"/>
      <c r="CL8" s="1030"/>
      <c r="CM8" s="1028">
        <v>30</v>
      </c>
      <c r="CN8" s="1029"/>
      <c r="CO8" s="1029"/>
      <c r="CP8" s="1029"/>
      <c r="CQ8" s="1030"/>
      <c r="CR8" s="1028">
        <v>20</v>
      </c>
      <c r="CS8" s="1029"/>
      <c r="CT8" s="1029"/>
      <c r="CU8" s="1029"/>
      <c r="CV8" s="1030"/>
      <c r="CW8" s="1028" t="s">
        <v>523</v>
      </c>
      <c r="CX8" s="1029"/>
      <c r="CY8" s="1029"/>
      <c r="CZ8" s="1029"/>
      <c r="DA8" s="1030"/>
      <c r="DB8" s="1028" t="s">
        <v>523</v>
      </c>
      <c r="DC8" s="1029"/>
      <c r="DD8" s="1029"/>
      <c r="DE8" s="1029"/>
      <c r="DF8" s="1030"/>
      <c r="DG8" s="1028" t="s">
        <v>523</v>
      </c>
      <c r="DH8" s="1029"/>
      <c r="DI8" s="1029"/>
      <c r="DJ8" s="1029"/>
      <c r="DK8" s="1030"/>
      <c r="DL8" s="1028" t="s">
        <v>523</v>
      </c>
      <c r="DM8" s="1029"/>
      <c r="DN8" s="1029"/>
      <c r="DO8" s="1029"/>
      <c r="DP8" s="1030"/>
      <c r="DQ8" s="1028" t="s">
        <v>523</v>
      </c>
      <c r="DR8" s="1029"/>
      <c r="DS8" s="1029"/>
      <c r="DT8" s="1029"/>
      <c r="DU8" s="1030"/>
      <c r="DV8" s="1031"/>
      <c r="DW8" s="1032"/>
      <c r="DX8" s="1032"/>
      <c r="DY8" s="1032"/>
      <c r="DZ8" s="1033"/>
      <c r="EA8" s="234"/>
    </row>
    <row r="9" spans="1:131" s="235" customFormat="1" ht="26.25" customHeight="1" x14ac:dyDescent="0.2">
      <c r="A9" s="238">
        <v>3</v>
      </c>
      <c r="B9" s="1069"/>
      <c r="C9" s="1070"/>
      <c r="D9" s="1070"/>
      <c r="E9" s="1070"/>
      <c r="F9" s="1070"/>
      <c r="G9" s="1070"/>
      <c r="H9" s="1070"/>
      <c r="I9" s="1070"/>
      <c r="J9" s="1070"/>
      <c r="K9" s="1070"/>
      <c r="L9" s="1070"/>
      <c r="M9" s="1070"/>
      <c r="N9" s="1070"/>
      <c r="O9" s="1070"/>
      <c r="P9" s="1071"/>
      <c r="Q9" s="1077"/>
      <c r="R9" s="1078"/>
      <c r="S9" s="1078"/>
      <c r="T9" s="1078"/>
      <c r="U9" s="1078"/>
      <c r="V9" s="1078"/>
      <c r="W9" s="1078"/>
      <c r="X9" s="1078"/>
      <c r="Y9" s="1078"/>
      <c r="Z9" s="1078"/>
      <c r="AA9" s="1078"/>
      <c r="AB9" s="1078"/>
      <c r="AC9" s="1078"/>
      <c r="AD9" s="1078"/>
      <c r="AE9" s="1079"/>
      <c r="AF9" s="1074"/>
      <c r="AG9" s="1075"/>
      <c r="AH9" s="1075"/>
      <c r="AI9" s="1075"/>
      <c r="AJ9" s="1076"/>
      <c r="AK9" s="1119"/>
      <c r="AL9" s="1120"/>
      <c r="AM9" s="1120"/>
      <c r="AN9" s="1120"/>
      <c r="AO9" s="1120"/>
      <c r="AP9" s="1120"/>
      <c r="AQ9" s="1120"/>
      <c r="AR9" s="1120"/>
      <c r="AS9" s="1120"/>
      <c r="AT9" s="1120"/>
      <c r="AU9" s="1121"/>
      <c r="AV9" s="1121"/>
      <c r="AW9" s="1121"/>
      <c r="AX9" s="1121"/>
      <c r="AY9" s="1122"/>
      <c r="AZ9" s="232"/>
      <c r="BA9" s="232"/>
      <c r="BB9" s="232"/>
      <c r="BC9" s="232"/>
      <c r="BD9" s="232"/>
      <c r="BE9" s="233"/>
      <c r="BF9" s="233"/>
      <c r="BG9" s="233"/>
      <c r="BH9" s="233"/>
      <c r="BI9" s="233"/>
      <c r="BJ9" s="233"/>
      <c r="BK9" s="233"/>
      <c r="BL9" s="233"/>
      <c r="BM9" s="233"/>
      <c r="BN9" s="233"/>
      <c r="BO9" s="233"/>
      <c r="BP9" s="233"/>
      <c r="BQ9" s="238">
        <v>3</v>
      </c>
      <c r="BR9" s="239"/>
      <c r="BS9" s="1031" t="s">
        <v>591</v>
      </c>
      <c r="BT9" s="1032"/>
      <c r="BU9" s="1032"/>
      <c r="BV9" s="1032"/>
      <c r="BW9" s="1032"/>
      <c r="BX9" s="1032"/>
      <c r="BY9" s="1032"/>
      <c r="BZ9" s="1032"/>
      <c r="CA9" s="1032"/>
      <c r="CB9" s="1032"/>
      <c r="CC9" s="1032"/>
      <c r="CD9" s="1032"/>
      <c r="CE9" s="1032"/>
      <c r="CF9" s="1032"/>
      <c r="CG9" s="1053"/>
      <c r="CH9" s="1028">
        <v>0</v>
      </c>
      <c r="CI9" s="1029"/>
      <c r="CJ9" s="1029"/>
      <c r="CK9" s="1029"/>
      <c r="CL9" s="1030"/>
      <c r="CM9" s="1028">
        <v>183</v>
      </c>
      <c r="CN9" s="1029"/>
      <c r="CO9" s="1029"/>
      <c r="CP9" s="1029"/>
      <c r="CQ9" s="1030"/>
      <c r="CR9" s="1028">
        <v>17</v>
      </c>
      <c r="CS9" s="1029"/>
      <c r="CT9" s="1029"/>
      <c r="CU9" s="1029"/>
      <c r="CV9" s="1030"/>
      <c r="CW9" s="1028">
        <v>42</v>
      </c>
      <c r="CX9" s="1029"/>
      <c r="CY9" s="1029"/>
      <c r="CZ9" s="1029"/>
      <c r="DA9" s="1030"/>
      <c r="DB9" s="1028" t="s">
        <v>523</v>
      </c>
      <c r="DC9" s="1029"/>
      <c r="DD9" s="1029"/>
      <c r="DE9" s="1029"/>
      <c r="DF9" s="1030"/>
      <c r="DG9" s="1028" t="s">
        <v>523</v>
      </c>
      <c r="DH9" s="1029"/>
      <c r="DI9" s="1029"/>
      <c r="DJ9" s="1029"/>
      <c r="DK9" s="1030"/>
      <c r="DL9" s="1028" t="s">
        <v>523</v>
      </c>
      <c r="DM9" s="1029"/>
      <c r="DN9" s="1029"/>
      <c r="DO9" s="1029"/>
      <c r="DP9" s="1030"/>
      <c r="DQ9" s="1028" t="s">
        <v>523</v>
      </c>
      <c r="DR9" s="1029"/>
      <c r="DS9" s="1029"/>
      <c r="DT9" s="1029"/>
      <c r="DU9" s="1030"/>
      <c r="DV9" s="1031"/>
      <c r="DW9" s="1032"/>
      <c r="DX9" s="1032"/>
      <c r="DY9" s="1032"/>
      <c r="DZ9" s="1033"/>
      <c r="EA9" s="234"/>
    </row>
    <row r="10" spans="1:131" s="235" customFormat="1" ht="26.25" customHeight="1" x14ac:dyDescent="0.2">
      <c r="A10" s="238">
        <v>4</v>
      </c>
      <c r="B10" s="1069"/>
      <c r="C10" s="1070"/>
      <c r="D10" s="1070"/>
      <c r="E10" s="1070"/>
      <c r="F10" s="1070"/>
      <c r="G10" s="1070"/>
      <c r="H10" s="1070"/>
      <c r="I10" s="1070"/>
      <c r="J10" s="1070"/>
      <c r="K10" s="1070"/>
      <c r="L10" s="1070"/>
      <c r="M10" s="1070"/>
      <c r="N10" s="1070"/>
      <c r="O10" s="1070"/>
      <c r="P10" s="1071"/>
      <c r="Q10" s="1077"/>
      <c r="R10" s="1078"/>
      <c r="S10" s="1078"/>
      <c r="T10" s="1078"/>
      <c r="U10" s="1078"/>
      <c r="V10" s="1078"/>
      <c r="W10" s="1078"/>
      <c r="X10" s="1078"/>
      <c r="Y10" s="1078"/>
      <c r="Z10" s="1078"/>
      <c r="AA10" s="1078"/>
      <c r="AB10" s="1078"/>
      <c r="AC10" s="1078"/>
      <c r="AD10" s="1078"/>
      <c r="AE10" s="1079"/>
      <c r="AF10" s="1074"/>
      <c r="AG10" s="1075"/>
      <c r="AH10" s="1075"/>
      <c r="AI10" s="1075"/>
      <c r="AJ10" s="1076"/>
      <c r="AK10" s="1119"/>
      <c r="AL10" s="1120"/>
      <c r="AM10" s="1120"/>
      <c r="AN10" s="1120"/>
      <c r="AO10" s="1120"/>
      <c r="AP10" s="1120"/>
      <c r="AQ10" s="1120"/>
      <c r="AR10" s="1120"/>
      <c r="AS10" s="1120"/>
      <c r="AT10" s="1120"/>
      <c r="AU10" s="1121"/>
      <c r="AV10" s="1121"/>
      <c r="AW10" s="1121"/>
      <c r="AX10" s="1121"/>
      <c r="AY10" s="1122"/>
      <c r="AZ10" s="232"/>
      <c r="BA10" s="232"/>
      <c r="BB10" s="232"/>
      <c r="BC10" s="232"/>
      <c r="BD10" s="232"/>
      <c r="BE10" s="233"/>
      <c r="BF10" s="233"/>
      <c r="BG10" s="233"/>
      <c r="BH10" s="233"/>
      <c r="BI10" s="233"/>
      <c r="BJ10" s="233"/>
      <c r="BK10" s="233"/>
      <c r="BL10" s="233"/>
      <c r="BM10" s="233"/>
      <c r="BN10" s="233"/>
      <c r="BO10" s="233"/>
      <c r="BP10" s="233"/>
      <c r="BQ10" s="238">
        <v>4</v>
      </c>
      <c r="BR10" s="239"/>
      <c r="BS10" s="1031" t="s">
        <v>592</v>
      </c>
      <c r="BT10" s="1032"/>
      <c r="BU10" s="1032"/>
      <c r="BV10" s="1032"/>
      <c r="BW10" s="1032"/>
      <c r="BX10" s="1032"/>
      <c r="BY10" s="1032"/>
      <c r="BZ10" s="1032"/>
      <c r="CA10" s="1032"/>
      <c r="CB10" s="1032"/>
      <c r="CC10" s="1032"/>
      <c r="CD10" s="1032"/>
      <c r="CE10" s="1032"/>
      <c r="CF10" s="1032"/>
      <c r="CG10" s="1053"/>
      <c r="CH10" s="1028">
        <v>1</v>
      </c>
      <c r="CI10" s="1029"/>
      <c r="CJ10" s="1029"/>
      <c r="CK10" s="1029"/>
      <c r="CL10" s="1030"/>
      <c r="CM10" s="1028">
        <v>22</v>
      </c>
      <c r="CN10" s="1029"/>
      <c r="CO10" s="1029"/>
      <c r="CP10" s="1029"/>
      <c r="CQ10" s="1030"/>
      <c r="CR10" s="1028">
        <v>43</v>
      </c>
      <c r="CS10" s="1029"/>
      <c r="CT10" s="1029"/>
      <c r="CU10" s="1029"/>
      <c r="CV10" s="1030"/>
      <c r="CW10" s="1028">
        <v>2</v>
      </c>
      <c r="CX10" s="1029"/>
      <c r="CY10" s="1029"/>
      <c r="CZ10" s="1029"/>
      <c r="DA10" s="1030"/>
      <c r="DB10" s="1028" t="s">
        <v>523</v>
      </c>
      <c r="DC10" s="1029"/>
      <c r="DD10" s="1029"/>
      <c r="DE10" s="1029"/>
      <c r="DF10" s="1030"/>
      <c r="DG10" s="1028" t="s">
        <v>523</v>
      </c>
      <c r="DH10" s="1029"/>
      <c r="DI10" s="1029"/>
      <c r="DJ10" s="1029"/>
      <c r="DK10" s="1030"/>
      <c r="DL10" s="1028" t="s">
        <v>523</v>
      </c>
      <c r="DM10" s="1029"/>
      <c r="DN10" s="1029"/>
      <c r="DO10" s="1029"/>
      <c r="DP10" s="1030"/>
      <c r="DQ10" s="1028" t="s">
        <v>523</v>
      </c>
      <c r="DR10" s="1029"/>
      <c r="DS10" s="1029"/>
      <c r="DT10" s="1029"/>
      <c r="DU10" s="1030"/>
      <c r="DV10" s="1031"/>
      <c r="DW10" s="1032"/>
      <c r="DX10" s="1032"/>
      <c r="DY10" s="1032"/>
      <c r="DZ10" s="1033"/>
      <c r="EA10" s="234"/>
    </row>
    <row r="11" spans="1:131" s="235" customFormat="1" ht="26.25" customHeight="1" x14ac:dyDescent="0.2">
      <c r="A11" s="238">
        <v>5</v>
      </c>
      <c r="B11" s="1069"/>
      <c r="C11" s="1070"/>
      <c r="D11" s="1070"/>
      <c r="E11" s="1070"/>
      <c r="F11" s="1070"/>
      <c r="G11" s="1070"/>
      <c r="H11" s="1070"/>
      <c r="I11" s="1070"/>
      <c r="J11" s="1070"/>
      <c r="K11" s="1070"/>
      <c r="L11" s="1070"/>
      <c r="M11" s="1070"/>
      <c r="N11" s="1070"/>
      <c r="O11" s="1070"/>
      <c r="P11" s="1071"/>
      <c r="Q11" s="1077"/>
      <c r="R11" s="1078"/>
      <c r="S11" s="1078"/>
      <c r="T11" s="1078"/>
      <c r="U11" s="1078"/>
      <c r="V11" s="1078"/>
      <c r="W11" s="1078"/>
      <c r="X11" s="1078"/>
      <c r="Y11" s="1078"/>
      <c r="Z11" s="1078"/>
      <c r="AA11" s="1078"/>
      <c r="AB11" s="1078"/>
      <c r="AC11" s="1078"/>
      <c r="AD11" s="1078"/>
      <c r="AE11" s="1079"/>
      <c r="AF11" s="1074"/>
      <c r="AG11" s="1075"/>
      <c r="AH11" s="1075"/>
      <c r="AI11" s="1075"/>
      <c r="AJ11" s="1076"/>
      <c r="AK11" s="1119"/>
      <c r="AL11" s="1120"/>
      <c r="AM11" s="1120"/>
      <c r="AN11" s="1120"/>
      <c r="AO11" s="1120"/>
      <c r="AP11" s="1120"/>
      <c r="AQ11" s="1120"/>
      <c r="AR11" s="1120"/>
      <c r="AS11" s="1120"/>
      <c r="AT11" s="1120"/>
      <c r="AU11" s="1121"/>
      <c r="AV11" s="1121"/>
      <c r="AW11" s="1121"/>
      <c r="AX11" s="1121"/>
      <c r="AY11" s="1122"/>
      <c r="AZ11" s="232"/>
      <c r="BA11" s="232"/>
      <c r="BB11" s="232"/>
      <c r="BC11" s="232"/>
      <c r="BD11" s="232"/>
      <c r="BE11" s="233"/>
      <c r="BF11" s="233"/>
      <c r="BG11" s="233"/>
      <c r="BH11" s="233"/>
      <c r="BI11" s="233"/>
      <c r="BJ11" s="233"/>
      <c r="BK11" s="233"/>
      <c r="BL11" s="233"/>
      <c r="BM11" s="233"/>
      <c r="BN11" s="233"/>
      <c r="BO11" s="233"/>
      <c r="BP11" s="233"/>
      <c r="BQ11" s="238">
        <v>5</v>
      </c>
      <c r="BR11" s="239"/>
      <c r="BS11" s="1031" t="s">
        <v>593</v>
      </c>
      <c r="BT11" s="1032"/>
      <c r="BU11" s="1032"/>
      <c r="BV11" s="1032"/>
      <c r="BW11" s="1032"/>
      <c r="BX11" s="1032"/>
      <c r="BY11" s="1032"/>
      <c r="BZ11" s="1032"/>
      <c r="CA11" s="1032"/>
      <c r="CB11" s="1032"/>
      <c r="CC11" s="1032"/>
      <c r="CD11" s="1032"/>
      <c r="CE11" s="1032"/>
      <c r="CF11" s="1032"/>
      <c r="CG11" s="1053"/>
      <c r="CH11" s="1028">
        <v>4</v>
      </c>
      <c r="CI11" s="1029"/>
      <c r="CJ11" s="1029"/>
      <c r="CK11" s="1029"/>
      <c r="CL11" s="1030"/>
      <c r="CM11" s="1028">
        <v>14</v>
      </c>
      <c r="CN11" s="1029"/>
      <c r="CO11" s="1029"/>
      <c r="CP11" s="1029"/>
      <c r="CQ11" s="1030"/>
      <c r="CR11" s="1028">
        <v>10</v>
      </c>
      <c r="CS11" s="1029"/>
      <c r="CT11" s="1029"/>
      <c r="CU11" s="1029"/>
      <c r="CV11" s="1030"/>
      <c r="CW11" s="1028">
        <v>0</v>
      </c>
      <c r="CX11" s="1029"/>
      <c r="CY11" s="1029"/>
      <c r="CZ11" s="1029"/>
      <c r="DA11" s="1030"/>
      <c r="DB11" s="1028" t="s">
        <v>523</v>
      </c>
      <c r="DC11" s="1029"/>
      <c r="DD11" s="1029"/>
      <c r="DE11" s="1029"/>
      <c r="DF11" s="1030"/>
      <c r="DG11" s="1028" t="s">
        <v>523</v>
      </c>
      <c r="DH11" s="1029"/>
      <c r="DI11" s="1029"/>
      <c r="DJ11" s="1029"/>
      <c r="DK11" s="1030"/>
      <c r="DL11" s="1028" t="s">
        <v>523</v>
      </c>
      <c r="DM11" s="1029"/>
      <c r="DN11" s="1029"/>
      <c r="DO11" s="1029"/>
      <c r="DP11" s="1030"/>
      <c r="DQ11" s="1028" t="s">
        <v>523</v>
      </c>
      <c r="DR11" s="1029"/>
      <c r="DS11" s="1029"/>
      <c r="DT11" s="1029"/>
      <c r="DU11" s="1030"/>
      <c r="DV11" s="1031"/>
      <c r="DW11" s="1032"/>
      <c r="DX11" s="1032"/>
      <c r="DY11" s="1032"/>
      <c r="DZ11" s="1033"/>
      <c r="EA11" s="234"/>
    </row>
    <row r="12" spans="1:131" s="235" customFormat="1" ht="26.25" customHeight="1" x14ac:dyDescent="0.2">
      <c r="A12" s="238">
        <v>6</v>
      </c>
      <c r="B12" s="1069"/>
      <c r="C12" s="1070"/>
      <c r="D12" s="1070"/>
      <c r="E12" s="1070"/>
      <c r="F12" s="1070"/>
      <c r="G12" s="1070"/>
      <c r="H12" s="1070"/>
      <c r="I12" s="1070"/>
      <c r="J12" s="1070"/>
      <c r="K12" s="1070"/>
      <c r="L12" s="1070"/>
      <c r="M12" s="1070"/>
      <c r="N12" s="1070"/>
      <c r="O12" s="1070"/>
      <c r="P12" s="1071"/>
      <c r="Q12" s="1077"/>
      <c r="R12" s="1078"/>
      <c r="S12" s="1078"/>
      <c r="T12" s="1078"/>
      <c r="U12" s="1078"/>
      <c r="V12" s="1078"/>
      <c r="W12" s="1078"/>
      <c r="X12" s="1078"/>
      <c r="Y12" s="1078"/>
      <c r="Z12" s="1078"/>
      <c r="AA12" s="1078"/>
      <c r="AB12" s="1078"/>
      <c r="AC12" s="1078"/>
      <c r="AD12" s="1078"/>
      <c r="AE12" s="1079"/>
      <c r="AF12" s="1074"/>
      <c r="AG12" s="1075"/>
      <c r="AH12" s="1075"/>
      <c r="AI12" s="1075"/>
      <c r="AJ12" s="1076"/>
      <c r="AK12" s="1119"/>
      <c r="AL12" s="1120"/>
      <c r="AM12" s="1120"/>
      <c r="AN12" s="1120"/>
      <c r="AO12" s="1120"/>
      <c r="AP12" s="1120"/>
      <c r="AQ12" s="1120"/>
      <c r="AR12" s="1120"/>
      <c r="AS12" s="1120"/>
      <c r="AT12" s="1120"/>
      <c r="AU12" s="1121"/>
      <c r="AV12" s="1121"/>
      <c r="AW12" s="1121"/>
      <c r="AX12" s="1121"/>
      <c r="AY12" s="1122"/>
      <c r="AZ12" s="232"/>
      <c r="BA12" s="232"/>
      <c r="BB12" s="232"/>
      <c r="BC12" s="232"/>
      <c r="BD12" s="232"/>
      <c r="BE12" s="233"/>
      <c r="BF12" s="233"/>
      <c r="BG12" s="233"/>
      <c r="BH12" s="233"/>
      <c r="BI12" s="233"/>
      <c r="BJ12" s="233"/>
      <c r="BK12" s="233"/>
      <c r="BL12" s="233"/>
      <c r="BM12" s="233"/>
      <c r="BN12" s="233"/>
      <c r="BO12" s="233"/>
      <c r="BP12" s="233"/>
      <c r="BQ12" s="238">
        <v>6</v>
      </c>
      <c r="BR12" s="239"/>
      <c r="BS12" s="1031" t="s">
        <v>594</v>
      </c>
      <c r="BT12" s="1032"/>
      <c r="BU12" s="1032"/>
      <c r="BV12" s="1032"/>
      <c r="BW12" s="1032"/>
      <c r="BX12" s="1032"/>
      <c r="BY12" s="1032"/>
      <c r="BZ12" s="1032"/>
      <c r="CA12" s="1032"/>
      <c r="CB12" s="1032"/>
      <c r="CC12" s="1032"/>
      <c r="CD12" s="1032"/>
      <c r="CE12" s="1032"/>
      <c r="CF12" s="1032"/>
      <c r="CG12" s="1053"/>
      <c r="CH12" s="1028">
        <v>21</v>
      </c>
      <c r="CI12" s="1029"/>
      <c r="CJ12" s="1029"/>
      <c r="CK12" s="1029"/>
      <c r="CL12" s="1030"/>
      <c r="CM12" s="1028">
        <v>120</v>
      </c>
      <c r="CN12" s="1029"/>
      <c r="CO12" s="1029"/>
      <c r="CP12" s="1029"/>
      <c r="CQ12" s="1030"/>
      <c r="CR12" s="1028">
        <v>20</v>
      </c>
      <c r="CS12" s="1029"/>
      <c r="CT12" s="1029"/>
      <c r="CU12" s="1029"/>
      <c r="CV12" s="1030"/>
      <c r="CW12" s="1028" t="s">
        <v>523</v>
      </c>
      <c r="CX12" s="1029"/>
      <c r="CY12" s="1029"/>
      <c r="CZ12" s="1029"/>
      <c r="DA12" s="1030"/>
      <c r="DB12" s="1028" t="s">
        <v>523</v>
      </c>
      <c r="DC12" s="1029"/>
      <c r="DD12" s="1029"/>
      <c r="DE12" s="1029"/>
      <c r="DF12" s="1030"/>
      <c r="DG12" s="1028" t="s">
        <v>523</v>
      </c>
      <c r="DH12" s="1029"/>
      <c r="DI12" s="1029"/>
      <c r="DJ12" s="1029"/>
      <c r="DK12" s="1030"/>
      <c r="DL12" s="1028" t="s">
        <v>523</v>
      </c>
      <c r="DM12" s="1029"/>
      <c r="DN12" s="1029"/>
      <c r="DO12" s="1029"/>
      <c r="DP12" s="1030"/>
      <c r="DQ12" s="1028" t="s">
        <v>523</v>
      </c>
      <c r="DR12" s="1029"/>
      <c r="DS12" s="1029"/>
      <c r="DT12" s="1029"/>
      <c r="DU12" s="1030"/>
      <c r="DV12" s="1031"/>
      <c r="DW12" s="1032"/>
      <c r="DX12" s="1032"/>
      <c r="DY12" s="1032"/>
      <c r="DZ12" s="1033"/>
      <c r="EA12" s="234"/>
    </row>
    <row r="13" spans="1:131" s="235" customFormat="1" ht="26.25" customHeight="1" x14ac:dyDescent="0.2">
      <c r="A13" s="238">
        <v>7</v>
      </c>
      <c r="B13" s="1069"/>
      <c r="C13" s="1070"/>
      <c r="D13" s="1070"/>
      <c r="E13" s="1070"/>
      <c r="F13" s="1070"/>
      <c r="G13" s="1070"/>
      <c r="H13" s="1070"/>
      <c r="I13" s="1070"/>
      <c r="J13" s="1070"/>
      <c r="K13" s="1070"/>
      <c r="L13" s="1070"/>
      <c r="M13" s="1070"/>
      <c r="N13" s="1070"/>
      <c r="O13" s="1070"/>
      <c r="P13" s="1071"/>
      <c r="Q13" s="1077"/>
      <c r="R13" s="1078"/>
      <c r="S13" s="1078"/>
      <c r="T13" s="1078"/>
      <c r="U13" s="1078"/>
      <c r="V13" s="1078"/>
      <c r="W13" s="1078"/>
      <c r="X13" s="1078"/>
      <c r="Y13" s="1078"/>
      <c r="Z13" s="1078"/>
      <c r="AA13" s="1078"/>
      <c r="AB13" s="1078"/>
      <c r="AC13" s="1078"/>
      <c r="AD13" s="1078"/>
      <c r="AE13" s="1079"/>
      <c r="AF13" s="1074"/>
      <c r="AG13" s="1075"/>
      <c r="AH13" s="1075"/>
      <c r="AI13" s="1075"/>
      <c r="AJ13" s="1076"/>
      <c r="AK13" s="1119"/>
      <c r="AL13" s="1120"/>
      <c r="AM13" s="1120"/>
      <c r="AN13" s="1120"/>
      <c r="AO13" s="1120"/>
      <c r="AP13" s="1120"/>
      <c r="AQ13" s="1120"/>
      <c r="AR13" s="1120"/>
      <c r="AS13" s="1120"/>
      <c r="AT13" s="1120"/>
      <c r="AU13" s="1121"/>
      <c r="AV13" s="1121"/>
      <c r="AW13" s="1121"/>
      <c r="AX13" s="1121"/>
      <c r="AY13" s="1122"/>
      <c r="AZ13" s="232"/>
      <c r="BA13" s="232"/>
      <c r="BB13" s="232"/>
      <c r="BC13" s="232"/>
      <c r="BD13" s="232"/>
      <c r="BE13" s="233"/>
      <c r="BF13" s="233"/>
      <c r="BG13" s="233"/>
      <c r="BH13" s="233"/>
      <c r="BI13" s="233"/>
      <c r="BJ13" s="233"/>
      <c r="BK13" s="233"/>
      <c r="BL13" s="233"/>
      <c r="BM13" s="233"/>
      <c r="BN13" s="233"/>
      <c r="BO13" s="233"/>
      <c r="BP13" s="233"/>
      <c r="BQ13" s="238">
        <v>7</v>
      </c>
      <c r="BR13" s="239"/>
      <c r="BS13" s="1031" t="s">
        <v>595</v>
      </c>
      <c r="BT13" s="1032"/>
      <c r="BU13" s="1032"/>
      <c r="BV13" s="1032"/>
      <c r="BW13" s="1032"/>
      <c r="BX13" s="1032"/>
      <c r="BY13" s="1032"/>
      <c r="BZ13" s="1032"/>
      <c r="CA13" s="1032"/>
      <c r="CB13" s="1032"/>
      <c r="CC13" s="1032"/>
      <c r="CD13" s="1032"/>
      <c r="CE13" s="1032"/>
      <c r="CF13" s="1032"/>
      <c r="CG13" s="1053"/>
      <c r="CH13" s="1028">
        <v>-14</v>
      </c>
      <c r="CI13" s="1029"/>
      <c r="CJ13" s="1029"/>
      <c r="CK13" s="1029"/>
      <c r="CL13" s="1030"/>
      <c r="CM13" s="1028">
        <v>-28</v>
      </c>
      <c r="CN13" s="1029"/>
      <c r="CO13" s="1029"/>
      <c r="CP13" s="1029"/>
      <c r="CQ13" s="1030"/>
      <c r="CR13" s="1028">
        <v>15</v>
      </c>
      <c r="CS13" s="1029"/>
      <c r="CT13" s="1029"/>
      <c r="CU13" s="1029"/>
      <c r="CV13" s="1030"/>
      <c r="CW13" s="1028" t="s">
        <v>523</v>
      </c>
      <c r="CX13" s="1029"/>
      <c r="CY13" s="1029"/>
      <c r="CZ13" s="1029"/>
      <c r="DA13" s="1030"/>
      <c r="DB13" s="1028" t="s">
        <v>523</v>
      </c>
      <c r="DC13" s="1029"/>
      <c r="DD13" s="1029"/>
      <c r="DE13" s="1029"/>
      <c r="DF13" s="1030"/>
      <c r="DG13" s="1028" t="s">
        <v>523</v>
      </c>
      <c r="DH13" s="1029"/>
      <c r="DI13" s="1029"/>
      <c r="DJ13" s="1029"/>
      <c r="DK13" s="1030"/>
      <c r="DL13" s="1028" t="s">
        <v>523</v>
      </c>
      <c r="DM13" s="1029"/>
      <c r="DN13" s="1029"/>
      <c r="DO13" s="1029"/>
      <c r="DP13" s="1030"/>
      <c r="DQ13" s="1028" t="s">
        <v>523</v>
      </c>
      <c r="DR13" s="1029"/>
      <c r="DS13" s="1029"/>
      <c r="DT13" s="1029"/>
      <c r="DU13" s="1030"/>
      <c r="DV13" s="1031"/>
      <c r="DW13" s="1032"/>
      <c r="DX13" s="1032"/>
      <c r="DY13" s="1032"/>
      <c r="DZ13" s="1033"/>
      <c r="EA13" s="234"/>
    </row>
    <row r="14" spans="1:131" s="235" customFormat="1" ht="26.25" customHeight="1" x14ac:dyDescent="0.2">
      <c r="A14" s="238">
        <v>8</v>
      </c>
      <c r="B14" s="1069"/>
      <c r="C14" s="1070"/>
      <c r="D14" s="1070"/>
      <c r="E14" s="1070"/>
      <c r="F14" s="1070"/>
      <c r="G14" s="1070"/>
      <c r="H14" s="1070"/>
      <c r="I14" s="1070"/>
      <c r="J14" s="1070"/>
      <c r="K14" s="1070"/>
      <c r="L14" s="1070"/>
      <c r="M14" s="1070"/>
      <c r="N14" s="1070"/>
      <c r="O14" s="1070"/>
      <c r="P14" s="1071"/>
      <c r="Q14" s="1077"/>
      <c r="R14" s="1078"/>
      <c r="S14" s="1078"/>
      <c r="T14" s="1078"/>
      <c r="U14" s="1078"/>
      <c r="V14" s="1078"/>
      <c r="W14" s="1078"/>
      <c r="X14" s="1078"/>
      <c r="Y14" s="1078"/>
      <c r="Z14" s="1078"/>
      <c r="AA14" s="1078"/>
      <c r="AB14" s="1078"/>
      <c r="AC14" s="1078"/>
      <c r="AD14" s="1078"/>
      <c r="AE14" s="1079"/>
      <c r="AF14" s="1074"/>
      <c r="AG14" s="1075"/>
      <c r="AH14" s="1075"/>
      <c r="AI14" s="1075"/>
      <c r="AJ14" s="1076"/>
      <c r="AK14" s="1119"/>
      <c r="AL14" s="1120"/>
      <c r="AM14" s="1120"/>
      <c r="AN14" s="1120"/>
      <c r="AO14" s="1120"/>
      <c r="AP14" s="1120"/>
      <c r="AQ14" s="1120"/>
      <c r="AR14" s="1120"/>
      <c r="AS14" s="1120"/>
      <c r="AT14" s="1120"/>
      <c r="AU14" s="1121"/>
      <c r="AV14" s="1121"/>
      <c r="AW14" s="1121"/>
      <c r="AX14" s="1121"/>
      <c r="AY14" s="1122"/>
      <c r="AZ14" s="232"/>
      <c r="BA14" s="232"/>
      <c r="BB14" s="232"/>
      <c r="BC14" s="232"/>
      <c r="BD14" s="232"/>
      <c r="BE14" s="233"/>
      <c r="BF14" s="233"/>
      <c r="BG14" s="233"/>
      <c r="BH14" s="233"/>
      <c r="BI14" s="233"/>
      <c r="BJ14" s="233"/>
      <c r="BK14" s="233"/>
      <c r="BL14" s="233"/>
      <c r="BM14" s="233"/>
      <c r="BN14" s="233"/>
      <c r="BO14" s="233"/>
      <c r="BP14" s="233"/>
      <c r="BQ14" s="238">
        <v>8</v>
      </c>
      <c r="BR14" s="239" t="s">
        <v>597</v>
      </c>
      <c r="BS14" s="1031" t="s">
        <v>596</v>
      </c>
      <c r="BT14" s="1032"/>
      <c r="BU14" s="1032"/>
      <c r="BV14" s="1032"/>
      <c r="BW14" s="1032"/>
      <c r="BX14" s="1032"/>
      <c r="BY14" s="1032"/>
      <c r="BZ14" s="1032"/>
      <c r="CA14" s="1032"/>
      <c r="CB14" s="1032"/>
      <c r="CC14" s="1032"/>
      <c r="CD14" s="1032"/>
      <c r="CE14" s="1032"/>
      <c r="CF14" s="1032"/>
      <c r="CG14" s="1053"/>
      <c r="CH14" s="1028">
        <v>0</v>
      </c>
      <c r="CI14" s="1029"/>
      <c r="CJ14" s="1029"/>
      <c r="CK14" s="1029"/>
      <c r="CL14" s="1030"/>
      <c r="CM14" s="1028">
        <v>30</v>
      </c>
      <c r="CN14" s="1029"/>
      <c r="CO14" s="1029"/>
      <c r="CP14" s="1029"/>
      <c r="CQ14" s="1030"/>
      <c r="CR14" s="1028">
        <v>2</v>
      </c>
      <c r="CS14" s="1029"/>
      <c r="CT14" s="1029"/>
      <c r="CU14" s="1029"/>
      <c r="CV14" s="1030"/>
      <c r="CW14" s="1028" t="s">
        <v>523</v>
      </c>
      <c r="CX14" s="1029"/>
      <c r="CY14" s="1029"/>
      <c r="CZ14" s="1029"/>
      <c r="DA14" s="1030"/>
      <c r="DB14" s="1028" t="s">
        <v>523</v>
      </c>
      <c r="DC14" s="1029"/>
      <c r="DD14" s="1029"/>
      <c r="DE14" s="1029"/>
      <c r="DF14" s="1030"/>
      <c r="DG14" s="1028" t="s">
        <v>523</v>
      </c>
      <c r="DH14" s="1029"/>
      <c r="DI14" s="1029"/>
      <c r="DJ14" s="1029"/>
      <c r="DK14" s="1030"/>
      <c r="DL14" s="1028" t="s">
        <v>523</v>
      </c>
      <c r="DM14" s="1029"/>
      <c r="DN14" s="1029"/>
      <c r="DO14" s="1029"/>
      <c r="DP14" s="1030"/>
      <c r="DQ14" s="1028" t="s">
        <v>523</v>
      </c>
      <c r="DR14" s="1029"/>
      <c r="DS14" s="1029"/>
      <c r="DT14" s="1029"/>
      <c r="DU14" s="1030"/>
      <c r="DV14" s="1031"/>
      <c r="DW14" s="1032"/>
      <c r="DX14" s="1032"/>
      <c r="DY14" s="1032"/>
      <c r="DZ14" s="1033"/>
      <c r="EA14" s="234"/>
    </row>
    <row r="15" spans="1:131" s="235" customFormat="1" ht="26.25" customHeight="1" x14ac:dyDescent="0.2">
      <c r="A15" s="238">
        <v>9</v>
      </c>
      <c r="B15" s="1069"/>
      <c r="C15" s="1070"/>
      <c r="D15" s="1070"/>
      <c r="E15" s="1070"/>
      <c r="F15" s="1070"/>
      <c r="G15" s="1070"/>
      <c r="H15" s="1070"/>
      <c r="I15" s="1070"/>
      <c r="J15" s="1070"/>
      <c r="K15" s="1070"/>
      <c r="L15" s="1070"/>
      <c r="M15" s="1070"/>
      <c r="N15" s="1070"/>
      <c r="O15" s="1070"/>
      <c r="P15" s="1071"/>
      <c r="Q15" s="1077"/>
      <c r="R15" s="1078"/>
      <c r="S15" s="1078"/>
      <c r="T15" s="1078"/>
      <c r="U15" s="1078"/>
      <c r="V15" s="1078"/>
      <c r="W15" s="1078"/>
      <c r="X15" s="1078"/>
      <c r="Y15" s="1078"/>
      <c r="Z15" s="1078"/>
      <c r="AA15" s="1078"/>
      <c r="AB15" s="1078"/>
      <c r="AC15" s="1078"/>
      <c r="AD15" s="1078"/>
      <c r="AE15" s="1079"/>
      <c r="AF15" s="1074"/>
      <c r="AG15" s="1075"/>
      <c r="AH15" s="1075"/>
      <c r="AI15" s="1075"/>
      <c r="AJ15" s="1076"/>
      <c r="AK15" s="1119"/>
      <c r="AL15" s="1120"/>
      <c r="AM15" s="1120"/>
      <c r="AN15" s="1120"/>
      <c r="AO15" s="1120"/>
      <c r="AP15" s="1120"/>
      <c r="AQ15" s="1120"/>
      <c r="AR15" s="1120"/>
      <c r="AS15" s="1120"/>
      <c r="AT15" s="1120"/>
      <c r="AU15" s="1121"/>
      <c r="AV15" s="1121"/>
      <c r="AW15" s="1121"/>
      <c r="AX15" s="1121"/>
      <c r="AY15" s="1122"/>
      <c r="AZ15" s="232"/>
      <c r="BA15" s="232"/>
      <c r="BB15" s="232"/>
      <c r="BC15" s="232"/>
      <c r="BD15" s="232"/>
      <c r="BE15" s="233"/>
      <c r="BF15" s="233"/>
      <c r="BG15" s="233"/>
      <c r="BH15" s="233"/>
      <c r="BI15" s="233"/>
      <c r="BJ15" s="233"/>
      <c r="BK15" s="233"/>
      <c r="BL15" s="233"/>
      <c r="BM15" s="233"/>
      <c r="BN15" s="233"/>
      <c r="BO15" s="233"/>
      <c r="BP15" s="233"/>
      <c r="BQ15" s="238">
        <v>9</v>
      </c>
      <c r="BR15" s="239"/>
      <c r="BS15" s="1031"/>
      <c r="BT15" s="1032"/>
      <c r="BU15" s="1032"/>
      <c r="BV15" s="1032"/>
      <c r="BW15" s="1032"/>
      <c r="BX15" s="1032"/>
      <c r="BY15" s="1032"/>
      <c r="BZ15" s="1032"/>
      <c r="CA15" s="1032"/>
      <c r="CB15" s="1032"/>
      <c r="CC15" s="1032"/>
      <c r="CD15" s="1032"/>
      <c r="CE15" s="1032"/>
      <c r="CF15" s="1032"/>
      <c r="CG15" s="1053"/>
      <c r="CH15" s="1028"/>
      <c r="CI15" s="1029"/>
      <c r="CJ15" s="1029"/>
      <c r="CK15" s="1029"/>
      <c r="CL15" s="1030"/>
      <c r="CM15" s="1028"/>
      <c r="CN15" s="1029"/>
      <c r="CO15" s="1029"/>
      <c r="CP15" s="1029"/>
      <c r="CQ15" s="1030"/>
      <c r="CR15" s="1028"/>
      <c r="CS15" s="1029"/>
      <c r="CT15" s="1029"/>
      <c r="CU15" s="1029"/>
      <c r="CV15" s="1030"/>
      <c r="CW15" s="1028"/>
      <c r="CX15" s="1029"/>
      <c r="CY15" s="1029"/>
      <c r="CZ15" s="1029"/>
      <c r="DA15" s="1030"/>
      <c r="DB15" s="1028"/>
      <c r="DC15" s="1029"/>
      <c r="DD15" s="1029"/>
      <c r="DE15" s="1029"/>
      <c r="DF15" s="1030"/>
      <c r="DG15" s="1028"/>
      <c r="DH15" s="1029"/>
      <c r="DI15" s="1029"/>
      <c r="DJ15" s="1029"/>
      <c r="DK15" s="1030"/>
      <c r="DL15" s="1028"/>
      <c r="DM15" s="1029"/>
      <c r="DN15" s="1029"/>
      <c r="DO15" s="1029"/>
      <c r="DP15" s="1030"/>
      <c r="DQ15" s="1028"/>
      <c r="DR15" s="1029"/>
      <c r="DS15" s="1029"/>
      <c r="DT15" s="1029"/>
      <c r="DU15" s="1030"/>
      <c r="DV15" s="1031"/>
      <c r="DW15" s="1032"/>
      <c r="DX15" s="1032"/>
      <c r="DY15" s="1032"/>
      <c r="DZ15" s="1033"/>
      <c r="EA15" s="234"/>
    </row>
    <row r="16" spans="1:131" s="235" customFormat="1" ht="26.25" customHeight="1" x14ac:dyDescent="0.2">
      <c r="A16" s="238">
        <v>10</v>
      </c>
      <c r="B16" s="1069"/>
      <c r="C16" s="1070"/>
      <c r="D16" s="1070"/>
      <c r="E16" s="1070"/>
      <c r="F16" s="1070"/>
      <c r="G16" s="1070"/>
      <c r="H16" s="1070"/>
      <c r="I16" s="1070"/>
      <c r="J16" s="1070"/>
      <c r="K16" s="1070"/>
      <c r="L16" s="1070"/>
      <c r="M16" s="1070"/>
      <c r="N16" s="1070"/>
      <c r="O16" s="1070"/>
      <c r="P16" s="1071"/>
      <c r="Q16" s="1077"/>
      <c r="R16" s="1078"/>
      <c r="S16" s="1078"/>
      <c r="T16" s="1078"/>
      <c r="U16" s="1078"/>
      <c r="V16" s="1078"/>
      <c r="W16" s="1078"/>
      <c r="X16" s="1078"/>
      <c r="Y16" s="1078"/>
      <c r="Z16" s="1078"/>
      <c r="AA16" s="1078"/>
      <c r="AB16" s="1078"/>
      <c r="AC16" s="1078"/>
      <c r="AD16" s="1078"/>
      <c r="AE16" s="1079"/>
      <c r="AF16" s="1074"/>
      <c r="AG16" s="1075"/>
      <c r="AH16" s="1075"/>
      <c r="AI16" s="1075"/>
      <c r="AJ16" s="1076"/>
      <c r="AK16" s="1119"/>
      <c r="AL16" s="1120"/>
      <c r="AM16" s="1120"/>
      <c r="AN16" s="1120"/>
      <c r="AO16" s="1120"/>
      <c r="AP16" s="1120"/>
      <c r="AQ16" s="1120"/>
      <c r="AR16" s="1120"/>
      <c r="AS16" s="1120"/>
      <c r="AT16" s="1120"/>
      <c r="AU16" s="1121"/>
      <c r="AV16" s="1121"/>
      <c r="AW16" s="1121"/>
      <c r="AX16" s="1121"/>
      <c r="AY16" s="1122"/>
      <c r="AZ16" s="232"/>
      <c r="BA16" s="232"/>
      <c r="BB16" s="232"/>
      <c r="BC16" s="232"/>
      <c r="BD16" s="232"/>
      <c r="BE16" s="233"/>
      <c r="BF16" s="233"/>
      <c r="BG16" s="233"/>
      <c r="BH16" s="233"/>
      <c r="BI16" s="233"/>
      <c r="BJ16" s="233"/>
      <c r="BK16" s="233"/>
      <c r="BL16" s="233"/>
      <c r="BM16" s="233"/>
      <c r="BN16" s="233"/>
      <c r="BO16" s="233"/>
      <c r="BP16" s="233"/>
      <c r="BQ16" s="238">
        <v>10</v>
      </c>
      <c r="BR16" s="239"/>
      <c r="BS16" s="1031"/>
      <c r="BT16" s="1032"/>
      <c r="BU16" s="1032"/>
      <c r="BV16" s="1032"/>
      <c r="BW16" s="1032"/>
      <c r="BX16" s="1032"/>
      <c r="BY16" s="1032"/>
      <c r="BZ16" s="1032"/>
      <c r="CA16" s="1032"/>
      <c r="CB16" s="1032"/>
      <c r="CC16" s="1032"/>
      <c r="CD16" s="1032"/>
      <c r="CE16" s="1032"/>
      <c r="CF16" s="1032"/>
      <c r="CG16" s="1053"/>
      <c r="CH16" s="1028"/>
      <c r="CI16" s="1029"/>
      <c r="CJ16" s="1029"/>
      <c r="CK16" s="1029"/>
      <c r="CL16" s="1030"/>
      <c r="CM16" s="1028"/>
      <c r="CN16" s="1029"/>
      <c r="CO16" s="1029"/>
      <c r="CP16" s="1029"/>
      <c r="CQ16" s="1030"/>
      <c r="CR16" s="1028"/>
      <c r="CS16" s="1029"/>
      <c r="CT16" s="1029"/>
      <c r="CU16" s="1029"/>
      <c r="CV16" s="1030"/>
      <c r="CW16" s="1028"/>
      <c r="CX16" s="1029"/>
      <c r="CY16" s="1029"/>
      <c r="CZ16" s="1029"/>
      <c r="DA16" s="1030"/>
      <c r="DB16" s="1028"/>
      <c r="DC16" s="1029"/>
      <c r="DD16" s="1029"/>
      <c r="DE16" s="1029"/>
      <c r="DF16" s="1030"/>
      <c r="DG16" s="1028"/>
      <c r="DH16" s="1029"/>
      <c r="DI16" s="1029"/>
      <c r="DJ16" s="1029"/>
      <c r="DK16" s="1030"/>
      <c r="DL16" s="1028"/>
      <c r="DM16" s="1029"/>
      <c r="DN16" s="1029"/>
      <c r="DO16" s="1029"/>
      <c r="DP16" s="1030"/>
      <c r="DQ16" s="1028"/>
      <c r="DR16" s="1029"/>
      <c r="DS16" s="1029"/>
      <c r="DT16" s="1029"/>
      <c r="DU16" s="1030"/>
      <c r="DV16" s="1031"/>
      <c r="DW16" s="1032"/>
      <c r="DX16" s="1032"/>
      <c r="DY16" s="1032"/>
      <c r="DZ16" s="1033"/>
      <c r="EA16" s="234"/>
    </row>
    <row r="17" spans="1:131" s="235" customFormat="1" ht="26.25" customHeight="1" x14ac:dyDescent="0.2">
      <c r="A17" s="238">
        <v>11</v>
      </c>
      <c r="B17" s="1069"/>
      <c r="C17" s="1070"/>
      <c r="D17" s="1070"/>
      <c r="E17" s="1070"/>
      <c r="F17" s="1070"/>
      <c r="G17" s="1070"/>
      <c r="H17" s="1070"/>
      <c r="I17" s="1070"/>
      <c r="J17" s="1070"/>
      <c r="K17" s="1070"/>
      <c r="L17" s="1070"/>
      <c r="M17" s="1070"/>
      <c r="N17" s="1070"/>
      <c r="O17" s="1070"/>
      <c r="P17" s="1071"/>
      <c r="Q17" s="1077"/>
      <c r="R17" s="1078"/>
      <c r="S17" s="1078"/>
      <c r="T17" s="1078"/>
      <c r="U17" s="1078"/>
      <c r="V17" s="1078"/>
      <c r="W17" s="1078"/>
      <c r="X17" s="1078"/>
      <c r="Y17" s="1078"/>
      <c r="Z17" s="1078"/>
      <c r="AA17" s="1078"/>
      <c r="AB17" s="1078"/>
      <c r="AC17" s="1078"/>
      <c r="AD17" s="1078"/>
      <c r="AE17" s="1079"/>
      <c r="AF17" s="1074"/>
      <c r="AG17" s="1075"/>
      <c r="AH17" s="1075"/>
      <c r="AI17" s="1075"/>
      <c r="AJ17" s="1076"/>
      <c r="AK17" s="1119"/>
      <c r="AL17" s="1120"/>
      <c r="AM17" s="1120"/>
      <c r="AN17" s="1120"/>
      <c r="AO17" s="1120"/>
      <c r="AP17" s="1120"/>
      <c r="AQ17" s="1120"/>
      <c r="AR17" s="1120"/>
      <c r="AS17" s="1120"/>
      <c r="AT17" s="1120"/>
      <c r="AU17" s="1121"/>
      <c r="AV17" s="1121"/>
      <c r="AW17" s="1121"/>
      <c r="AX17" s="1121"/>
      <c r="AY17" s="1122"/>
      <c r="AZ17" s="232"/>
      <c r="BA17" s="232"/>
      <c r="BB17" s="232"/>
      <c r="BC17" s="232"/>
      <c r="BD17" s="232"/>
      <c r="BE17" s="233"/>
      <c r="BF17" s="233"/>
      <c r="BG17" s="233"/>
      <c r="BH17" s="233"/>
      <c r="BI17" s="233"/>
      <c r="BJ17" s="233"/>
      <c r="BK17" s="233"/>
      <c r="BL17" s="233"/>
      <c r="BM17" s="233"/>
      <c r="BN17" s="233"/>
      <c r="BO17" s="233"/>
      <c r="BP17" s="233"/>
      <c r="BQ17" s="238">
        <v>11</v>
      </c>
      <c r="BR17" s="239"/>
      <c r="BS17" s="1031"/>
      <c r="BT17" s="1032"/>
      <c r="BU17" s="1032"/>
      <c r="BV17" s="1032"/>
      <c r="BW17" s="1032"/>
      <c r="BX17" s="1032"/>
      <c r="BY17" s="1032"/>
      <c r="BZ17" s="1032"/>
      <c r="CA17" s="1032"/>
      <c r="CB17" s="1032"/>
      <c r="CC17" s="1032"/>
      <c r="CD17" s="1032"/>
      <c r="CE17" s="1032"/>
      <c r="CF17" s="1032"/>
      <c r="CG17" s="1053"/>
      <c r="CH17" s="1028"/>
      <c r="CI17" s="1029"/>
      <c r="CJ17" s="1029"/>
      <c r="CK17" s="1029"/>
      <c r="CL17" s="1030"/>
      <c r="CM17" s="1028"/>
      <c r="CN17" s="1029"/>
      <c r="CO17" s="1029"/>
      <c r="CP17" s="1029"/>
      <c r="CQ17" s="1030"/>
      <c r="CR17" s="1028"/>
      <c r="CS17" s="1029"/>
      <c r="CT17" s="1029"/>
      <c r="CU17" s="1029"/>
      <c r="CV17" s="1030"/>
      <c r="CW17" s="1028"/>
      <c r="CX17" s="1029"/>
      <c r="CY17" s="1029"/>
      <c r="CZ17" s="1029"/>
      <c r="DA17" s="1030"/>
      <c r="DB17" s="1028"/>
      <c r="DC17" s="1029"/>
      <c r="DD17" s="1029"/>
      <c r="DE17" s="1029"/>
      <c r="DF17" s="1030"/>
      <c r="DG17" s="1028"/>
      <c r="DH17" s="1029"/>
      <c r="DI17" s="1029"/>
      <c r="DJ17" s="1029"/>
      <c r="DK17" s="1030"/>
      <c r="DL17" s="1028"/>
      <c r="DM17" s="1029"/>
      <c r="DN17" s="1029"/>
      <c r="DO17" s="1029"/>
      <c r="DP17" s="1030"/>
      <c r="DQ17" s="1028"/>
      <c r="DR17" s="1029"/>
      <c r="DS17" s="1029"/>
      <c r="DT17" s="1029"/>
      <c r="DU17" s="1030"/>
      <c r="DV17" s="1031"/>
      <c r="DW17" s="1032"/>
      <c r="DX17" s="1032"/>
      <c r="DY17" s="1032"/>
      <c r="DZ17" s="1033"/>
      <c r="EA17" s="234"/>
    </row>
    <row r="18" spans="1:131" s="235" customFormat="1" ht="26.25" customHeight="1" x14ac:dyDescent="0.2">
      <c r="A18" s="238">
        <v>12</v>
      </c>
      <c r="B18" s="1069"/>
      <c r="C18" s="1070"/>
      <c r="D18" s="1070"/>
      <c r="E18" s="1070"/>
      <c r="F18" s="1070"/>
      <c r="G18" s="1070"/>
      <c r="H18" s="1070"/>
      <c r="I18" s="1070"/>
      <c r="J18" s="1070"/>
      <c r="K18" s="1070"/>
      <c r="L18" s="1070"/>
      <c r="M18" s="1070"/>
      <c r="N18" s="1070"/>
      <c r="O18" s="1070"/>
      <c r="P18" s="1071"/>
      <c r="Q18" s="1077"/>
      <c r="R18" s="1078"/>
      <c r="S18" s="1078"/>
      <c r="T18" s="1078"/>
      <c r="U18" s="1078"/>
      <c r="V18" s="1078"/>
      <c r="W18" s="1078"/>
      <c r="X18" s="1078"/>
      <c r="Y18" s="1078"/>
      <c r="Z18" s="1078"/>
      <c r="AA18" s="1078"/>
      <c r="AB18" s="1078"/>
      <c r="AC18" s="1078"/>
      <c r="AD18" s="1078"/>
      <c r="AE18" s="1079"/>
      <c r="AF18" s="1074"/>
      <c r="AG18" s="1075"/>
      <c r="AH18" s="1075"/>
      <c r="AI18" s="1075"/>
      <c r="AJ18" s="1076"/>
      <c r="AK18" s="1119"/>
      <c r="AL18" s="1120"/>
      <c r="AM18" s="1120"/>
      <c r="AN18" s="1120"/>
      <c r="AO18" s="1120"/>
      <c r="AP18" s="1120"/>
      <c r="AQ18" s="1120"/>
      <c r="AR18" s="1120"/>
      <c r="AS18" s="1120"/>
      <c r="AT18" s="1120"/>
      <c r="AU18" s="1121"/>
      <c r="AV18" s="1121"/>
      <c r="AW18" s="1121"/>
      <c r="AX18" s="1121"/>
      <c r="AY18" s="1122"/>
      <c r="AZ18" s="232"/>
      <c r="BA18" s="232"/>
      <c r="BB18" s="232"/>
      <c r="BC18" s="232"/>
      <c r="BD18" s="232"/>
      <c r="BE18" s="233"/>
      <c r="BF18" s="233"/>
      <c r="BG18" s="233"/>
      <c r="BH18" s="233"/>
      <c r="BI18" s="233"/>
      <c r="BJ18" s="233"/>
      <c r="BK18" s="233"/>
      <c r="BL18" s="233"/>
      <c r="BM18" s="233"/>
      <c r="BN18" s="233"/>
      <c r="BO18" s="233"/>
      <c r="BP18" s="233"/>
      <c r="BQ18" s="238">
        <v>12</v>
      </c>
      <c r="BR18" s="239"/>
      <c r="BS18" s="1031"/>
      <c r="BT18" s="1032"/>
      <c r="BU18" s="1032"/>
      <c r="BV18" s="1032"/>
      <c r="BW18" s="1032"/>
      <c r="BX18" s="1032"/>
      <c r="BY18" s="1032"/>
      <c r="BZ18" s="1032"/>
      <c r="CA18" s="1032"/>
      <c r="CB18" s="1032"/>
      <c r="CC18" s="1032"/>
      <c r="CD18" s="1032"/>
      <c r="CE18" s="1032"/>
      <c r="CF18" s="1032"/>
      <c r="CG18" s="1053"/>
      <c r="CH18" s="1028"/>
      <c r="CI18" s="1029"/>
      <c r="CJ18" s="1029"/>
      <c r="CK18" s="1029"/>
      <c r="CL18" s="1030"/>
      <c r="CM18" s="1028"/>
      <c r="CN18" s="1029"/>
      <c r="CO18" s="1029"/>
      <c r="CP18" s="1029"/>
      <c r="CQ18" s="1030"/>
      <c r="CR18" s="1028"/>
      <c r="CS18" s="1029"/>
      <c r="CT18" s="1029"/>
      <c r="CU18" s="1029"/>
      <c r="CV18" s="1030"/>
      <c r="CW18" s="1028"/>
      <c r="CX18" s="1029"/>
      <c r="CY18" s="1029"/>
      <c r="CZ18" s="1029"/>
      <c r="DA18" s="1030"/>
      <c r="DB18" s="1028"/>
      <c r="DC18" s="1029"/>
      <c r="DD18" s="1029"/>
      <c r="DE18" s="1029"/>
      <c r="DF18" s="1030"/>
      <c r="DG18" s="1028"/>
      <c r="DH18" s="1029"/>
      <c r="DI18" s="1029"/>
      <c r="DJ18" s="1029"/>
      <c r="DK18" s="1030"/>
      <c r="DL18" s="1028"/>
      <c r="DM18" s="1029"/>
      <c r="DN18" s="1029"/>
      <c r="DO18" s="1029"/>
      <c r="DP18" s="1030"/>
      <c r="DQ18" s="1028"/>
      <c r="DR18" s="1029"/>
      <c r="DS18" s="1029"/>
      <c r="DT18" s="1029"/>
      <c r="DU18" s="1030"/>
      <c r="DV18" s="1031"/>
      <c r="DW18" s="1032"/>
      <c r="DX18" s="1032"/>
      <c r="DY18" s="1032"/>
      <c r="DZ18" s="1033"/>
      <c r="EA18" s="234"/>
    </row>
    <row r="19" spans="1:131" s="235" customFormat="1" ht="26.25" customHeight="1" x14ac:dyDescent="0.2">
      <c r="A19" s="238">
        <v>13</v>
      </c>
      <c r="B19" s="1069"/>
      <c r="C19" s="1070"/>
      <c r="D19" s="1070"/>
      <c r="E19" s="1070"/>
      <c r="F19" s="1070"/>
      <c r="G19" s="1070"/>
      <c r="H19" s="1070"/>
      <c r="I19" s="1070"/>
      <c r="J19" s="1070"/>
      <c r="K19" s="1070"/>
      <c r="L19" s="1070"/>
      <c r="M19" s="1070"/>
      <c r="N19" s="1070"/>
      <c r="O19" s="1070"/>
      <c r="P19" s="1071"/>
      <c r="Q19" s="1077"/>
      <c r="R19" s="1078"/>
      <c r="S19" s="1078"/>
      <c r="T19" s="1078"/>
      <c r="U19" s="1078"/>
      <c r="V19" s="1078"/>
      <c r="W19" s="1078"/>
      <c r="X19" s="1078"/>
      <c r="Y19" s="1078"/>
      <c r="Z19" s="1078"/>
      <c r="AA19" s="1078"/>
      <c r="AB19" s="1078"/>
      <c r="AC19" s="1078"/>
      <c r="AD19" s="1078"/>
      <c r="AE19" s="1079"/>
      <c r="AF19" s="1074"/>
      <c r="AG19" s="1075"/>
      <c r="AH19" s="1075"/>
      <c r="AI19" s="1075"/>
      <c r="AJ19" s="1076"/>
      <c r="AK19" s="1119"/>
      <c r="AL19" s="1120"/>
      <c r="AM19" s="1120"/>
      <c r="AN19" s="1120"/>
      <c r="AO19" s="1120"/>
      <c r="AP19" s="1120"/>
      <c r="AQ19" s="1120"/>
      <c r="AR19" s="1120"/>
      <c r="AS19" s="1120"/>
      <c r="AT19" s="1120"/>
      <c r="AU19" s="1121"/>
      <c r="AV19" s="1121"/>
      <c r="AW19" s="1121"/>
      <c r="AX19" s="1121"/>
      <c r="AY19" s="1122"/>
      <c r="AZ19" s="232"/>
      <c r="BA19" s="232"/>
      <c r="BB19" s="232"/>
      <c r="BC19" s="232"/>
      <c r="BD19" s="232"/>
      <c r="BE19" s="233"/>
      <c r="BF19" s="233"/>
      <c r="BG19" s="233"/>
      <c r="BH19" s="233"/>
      <c r="BI19" s="233"/>
      <c r="BJ19" s="233"/>
      <c r="BK19" s="233"/>
      <c r="BL19" s="233"/>
      <c r="BM19" s="233"/>
      <c r="BN19" s="233"/>
      <c r="BO19" s="233"/>
      <c r="BP19" s="233"/>
      <c r="BQ19" s="238">
        <v>13</v>
      </c>
      <c r="BR19" s="239"/>
      <c r="BS19" s="1031"/>
      <c r="BT19" s="1032"/>
      <c r="BU19" s="1032"/>
      <c r="BV19" s="1032"/>
      <c r="BW19" s="1032"/>
      <c r="BX19" s="1032"/>
      <c r="BY19" s="1032"/>
      <c r="BZ19" s="1032"/>
      <c r="CA19" s="1032"/>
      <c r="CB19" s="1032"/>
      <c r="CC19" s="1032"/>
      <c r="CD19" s="1032"/>
      <c r="CE19" s="1032"/>
      <c r="CF19" s="1032"/>
      <c r="CG19" s="1053"/>
      <c r="CH19" s="1028"/>
      <c r="CI19" s="1029"/>
      <c r="CJ19" s="1029"/>
      <c r="CK19" s="1029"/>
      <c r="CL19" s="1030"/>
      <c r="CM19" s="1028"/>
      <c r="CN19" s="1029"/>
      <c r="CO19" s="1029"/>
      <c r="CP19" s="1029"/>
      <c r="CQ19" s="1030"/>
      <c r="CR19" s="1028"/>
      <c r="CS19" s="1029"/>
      <c r="CT19" s="1029"/>
      <c r="CU19" s="1029"/>
      <c r="CV19" s="1030"/>
      <c r="CW19" s="1028"/>
      <c r="CX19" s="1029"/>
      <c r="CY19" s="1029"/>
      <c r="CZ19" s="1029"/>
      <c r="DA19" s="1030"/>
      <c r="DB19" s="1028"/>
      <c r="DC19" s="1029"/>
      <c r="DD19" s="1029"/>
      <c r="DE19" s="1029"/>
      <c r="DF19" s="1030"/>
      <c r="DG19" s="1028"/>
      <c r="DH19" s="1029"/>
      <c r="DI19" s="1029"/>
      <c r="DJ19" s="1029"/>
      <c r="DK19" s="1030"/>
      <c r="DL19" s="1028"/>
      <c r="DM19" s="1029"/>
      <c r="DN19" s="1029"/>
      <c r="DO19" s="1029"/>
      <c r="DP19" s="1030"/>
      <c r="DQ19" s="1028"/>
      <c r="DR19" s="1029"/>
      <c r="DS19" s="1029"/>
      <c r="DT19" s="1029"/>
      <c r="DU19" s="1030"/>
      <c r="DV19" s="1031"/>
      <c r="DW19" s="1032"/>
      <c r="DX19" s="1032"/>
      <c r="DY19" s="1032"/>
      <c r="DZ19" s="1033"/>
      <c r="EA19" s="234"/>
    </row>
    <row r="20" spans="1:131" s="235" customFormat="1" ht="26.25" customHeight="1" x14ac:dyDescent="0.2">
      <c r="A20" s="238">
        <v>14</v>
      </c>
      <c r="B20" s="1069"/>
      <c r="C20" s="1070"/>
      <c r="D20" s="1070"/>
      <c r="E20" s="1070"/>
      <c r="F20" s="1070"/>
      <c r="G20" s="1070"/>
      <c r="H20" s="1070"/>
      <c r="I20" s="1070"/>
      <c r="J20" s="1070"/>
      <c r="K20" s="1070"/>
      <c r="L20" s="1070"/>
      <c r="M20" s="1070"/>
      <c r="N20" s="1070"/>
      <c r="O20" s="1070"/>
      <c r="P20" s="1071"/>
      <c r="Q20" s="1077"/>
      <c r="R20" s="1078"/>
      <c r="S20" s="1078"/>
      <c r="T20" s="1078"/>
      <c r="U20" s="1078"/>
      <c r="V20" s="1078"/>
      <c r="W20" s="1078"/>
      <c r="X20" s="1078"/>
      <c r="Y20" s="1078"/>
      <c r="Z20" s="1078"/>
      <c r="AA20" s="1078"/>
      <c r="AB20" s="1078"/>
      <c r="AC20" s="1078"/>
      <c r="AD20" s="1078"/>
      <c r="AE20" s="1079"/>
      <c r="AF20" s="1074"/>
      <c r="AG20" s="1075"/>
      <c r="AH20" s="1075"/>
      <c r="AI20" s="1075"/>
      <c r="AJ20" s="1076"/>
      <c r="AK20" s="1119"/>
      <c r="AL20" s="1120"/>
      <c r="AM20" s="1120"/>
      <c r="AN20" s="1120"/>
      <c r="AO20" s="1120"/>
      <c r="AP20" s="1120"/>
      <c r="AQ20" s="1120"/>
      <c r="AR20" s="1120"/>
      <c r="AS20" s="1120"/>
      <c r="AT20" s="1120"/>
      <c r="AU20" s="1121"/>
      <c r="AV20" s="1121"/>
      <c r="AW20" s="1121"/>
      <c r="AX20" s="1121"/>
      <c r="AY20" s="1122"/>
      <c r="AZ20" s="232"/>
      <c r="BA20" s="232"/>
      <c r="BB20" s="232"/>
      <c r="BC20" s="232"/>
      <c r="BD20" s="232"/>
      <c r="BE20" s="233"/>
      <c r="BF20" s="233"/>
      <c r="BG20" s="233"/>
      <c r="BH20" s="233"/>
      <c r="BI20" s="233"/>
      <c r="BJ20" s="233"/>
      <c r="BK20" s="233"/>
      <c r="BL20" s="233"/>
      <c r="BM20" s="233"/>
      <c r="BN20" s="233"/>
      <c r="BO20" s="233"/>
      <c r="BP20" s="233"/>
      <c r="BQ20" s="238">
        <v>14</v>
      </c>
      <c r="BR20" s="239"/>
      <c r="BS20" s="1031"/>
      <c r="BT20" s="1032"/>
      <c r="BU20" s="1032"/>
      <c r="BV20" s="1032"/>
      <c r="BW20" s="1032"/>
      <c r="BX20" s="1032"/>
      <c r="BY20" s="1032"/>
      <c r="BZ20" s="1032"/>
      <c r="CA20" s="1032"/>
      <c r="CB20" s="1032"/>
      <c r="CC20" s="1032"/>
      <c r="CD20" s="1032"/>
      <c r="CE20" s="1032"/>
      <c r="CF20" s="1032"/>
      <c r="CG20" s="1053"/>
      <c r="CH20" s="1028"/>
      <c r="CI20" s="1029"/>
      <c r="CJ20" s="1029"/>
      <c r="CK20" s="1029"/>
      <c r="CL20" s="1030"/>
      <c r="CM20" s="1028"/>
      <c r="CN20" s="1029"/>
      <c r="CO20" s="1029"/>
      <c r="CP20" s="1029"/>
      <c r="CQ20" s="1030"/>
      <c r="CR20" s="1028"/>
      <c r="CS20" s="1029"/>
      <c r="CT20" s="1029"/>
      <c r="CU20" s="1029"/>
      <c r="CV20" s="1030"/>
      <c r="CW20" s="1028"/>
      <c r="CX20" s="1029"/>
      <c r="CY20" s="1029"/>
      <c r="CZ20" s="1029"/>
      <c r="DA20" s="1030"/>
      <c r="DB20" s="1028"/>
      <c r="DC20" s="1029"/>
      <c r="DD20" s="1029"/>
      <c r="DE20" s="1029"/>
      <c r="DF20" s="1030"/>
      <c r="DG20" s="1028"/>
      <c r="DH20" s="1029"/>
      <c r="DI20" s="1029"/>
      <c r="DJ20" s="1029"/>
      <c r="DK20" s="1030"/>
      <c r="DL20" s="1028"/>
      <c r="DM20" s="1029"/>
      <c r="DN20" s="1029"/>
      <c r="DO20" s="1029"/>
      <c r="DP20" s="1030"/>
      <c r="DQ20" s="1028"/>
      <c r="DR20" s="1029"/>
      <c r="DS20" s="1029"/>
      <c r="DT20" s="1029"/>
      <c r="DU20" s="1030"/>
      <c r="DV20" s="1031"/>
      <c r="DW20" s="1032"/>
      <c r="DX20" s="1032"/>
      <c r="DY20" s="1032"/>
      <c r="DZ20" s="1033"/>
      <c r="EA20" s="234"/>
    </row>
    <row r="21" spans="1:131" s="235" customFormat="1" ht="26.25" customHeight="1" thickBot="1" x14ac:dyDescent="0.25">
      <c r="A21" s="238">
        <v>15</v>
      </c>
      <c r="B21" s="1069"/>
      <c r="C21" s="1070"/>
      <c r="D21" s="1070"/>
      <c r="E21" s="1070"/>
      <c r="F21" s="1070"/>
      <c r="G21" s="1070"/>
      <c r="H21" s="1070"/>
      <c r="I21" s="1070"/>
      <c r="J21" s="1070"/>
      <c r="K21" s="1070"/>
      <c r="L21" s="1070"/>
      <c r="M21" s="1070"/>
      <c r="N21" s="1070"/>
      <c r="O21" s="1070"/>
      <c r="P21" s="1071"/>
      <c r="Q21" s="1077"/>
      <c r="R21" s="1078"/>
      <c r="S21" s="1078"/>
      <c r="T21" s="1078"/>
      <c r="U21" s="1078"/>
      <c r="V21" s="1078"/>
      <c r="W21" s="1078"/>
      <c r="X21" s="1078"/>
      <c r="Y21" s="1078"/>
      <c r="Z21" s="1078"/>
      <c r="AA21" s="1078"/>
      <c r="AB21" s="1078"/>
      <c r="AC21" s="1078"/>
      <c r="AD21" s="1078"/>
      <c r="AE21" s="1079"/>
      <c r="AF21" s="1074"/>
      <c r="AG21" s="1075"/>
      <c r="AH21" s="1075"/>
      <c r="AI21" s="1075"/>
      <c r="AJ21" s="1076"/>
      <c r="AK21" s="1119"/>
      <c r="AL21" s="1120"/>
      <c r="AM21" s="1120"/>
      <c r="AN21" s="1120"/>
      <c r="AO21" s="1120"/>
      <c r="AP21" s="1120"/>
      <c r="AQ21" s="1120"/>
      <c r="AR21" s="1120"/>
      <c r="AS21" s="1120"/>
      <c r="AT21" s="1120"/>
      <c r="AU21" s="1121"/>
      <c r="AV21" s="1121"/>
      <c r="AW21" s="1121"/>
      <c r="AX21" s="1121"/>
      <c r="AY21" s="1122"/>
      <c r="AZ21" s="232"/>
      <c r="BA21" s="232"/>
      <c r="BB21" s="232"/>
      <c r="BC21" s="232"/>
      <c r="BD21" s="232"/>
      <c r="BE21" s="233"/>
      <c r="BF21" s="233"/>
      <c r="BG21" s="233"/>
      <c r="BH21" s="233"/>
      <c r="BI21" s="233"/>
      <c r="BJ21" s="233"/>
      <c r="BK21" s="233"/>
      <c r="BL21" s="233"/>
      <c r="BM21" s="233"/>
      <c r="BN21" s="233"/>
      <c r="BO21" s="233"/>
      <c r="BP21" s="233"/>
      <c r="BQ21" s="238">
        <v>15</v>
      </c>
      <c r="BR21" s="239"/>
      <c r="BS21" s="1031"/>
      <c r="BT21" s="1032"/>
      <c r="BU21" s="1032"/>
      <c r="BV21" s="1032"/>
      <c r="BW21" s="1032"/>
      <c r="BX21" s="1032"/>
      <c r="BY21" s="1032"/>
      <c r="BZ21" s="1032"/>
      <c r="CA21" s="1032"/>
      <c r="CB21" s="1032"/>
      <c r="CC21" s="1032"/>
      <c r="CD21" s="1032"/>
      <c r="CE21" s="1032"/>
      <c r="CF21" s="1032"/>
      <c r="CG21" s="1053"/>
      <c r="CH21" s="1028"/>
      <c r="CI21" s="1029"/>
      <c r="CJ21" s="1029"/>
      <c r="CK21" s="1029"/>
      <c r="CL21" s="1030"/>
      <c r="CM21" s="1028"/>
      <c r="CN21" s="1029"/>
      <c r="CO21" s="1029"/>
      <c r="CP21" s="1029"/>
      <c r="CQ21" s="1030"/>
      <c r="CR21" s="1028"/>
      <c r="CS21" s="1029"/>
      <c r="CT21" s="1029"/>
      <c r="CU21" s="1029"/>
      <c r="CV21" s="1030"/>
      <c r="CW21" s="1028"/>
      <c r="CX21" s="1029"/>
      <c r="CY21" s="1029"/>
      <c r="CZ21" s="1029"/>
      <c r="DA21" s="1030"/>
      <c r="DB21" s="1028"/>
      <c r="DC21" s="1029"/>
      <c r="DD21" s="1029"/>
      <c r="DE21" s="1029"/>
      <c r="DF21" s="1030"/>
      <c r="DG21" s="1028"/>
      <c r="DH21" s="1029"/>
      <c r="DI21" s="1029"/>
      <c r="DJ21" s="1029"/>
      <c r="DK21" s="1030"/>
      <c r="DL21" s="1028"/>
      <c r="DM21" s="1029"/>
      <c r="DN21" s="1029"/>
      <c r="DO21" s="1029"/>
      <c r="DP21" s="1030"/>
      <c r="DQ21" s="1028"/>
      <c r="DR21" s="1029"/>
      <c r="DS21" s="1029"/>
      <c r="DT21" s="1029"/>
      <c r="DU21" s="1030"/>
      <c r="DV21" s="1031"/>
      <c r="DW21" s="1032"/>
      <c r="DX21" s="1032"/>
      <c r="DY21" s="1032"/>
      <c r="DZ21" s="1033"/>
      <c r="EA21" s="234"/>
    </row>
    <row r="22" spans="1:131" s="235" customFormat="1" ht="26.25" customHeight="1" x14ac:dyDescent="0.2">
      <c r="A22" s="238">
        <v>16</v>
      </c>
      <c r="B22" s="1069"/>
      <c r="C22" s="1070"/>
      <c r="D22" s="1070"/>
      <c r="E22" s="1070"/>
      <c r="F22" s="1070"/>
      <c r="G22" s="1070"/>
      <c r="H22" s="1070"/>
      <c r="I22" s="1070"/>
      <c r="J22" s="1070"/>
      <c r="K22" s="1070"/>
      <c r="L22" s="1070"/>
      <c r="M22" s="1070"/>
      <c r="N22" s="1070"/>
      <c r="O22" s="1070"/>
      <c r="P22" s="1071"/>
      <c r="Q22" s="1112"/>
      <c r="R22" s="1113"/>
      <c r="S22" s="1113"/>
      <c r="T22" s="1113"/>
      <c r="U22" s="1113"/>
      <c r="V22" s="1113"/>
      <c r="W22" s="1113"/>
      <c r="X22" s="1113"/>
      <c r="Y22" s="1113"/>
      <c r="Z22" s="1113"/>
      <c r="AA22" s="1113"/>
      <c r="AB22" s="1113"/>
      <c r="AC22" s="1113"/>
      <c r="AD22" s="1113"/>
      <c r="AE22" s="1114"/>
      <c r="AF22" s="1074"/>
      <c r="AG22" s="1075"/>
      <c r="AH22" s="1075"/>
      <c r="AI22" s="1075"/>
      <c r="AJ22" s="1076"/>
      <c r="AK22" s="1115"/>
      <c r="AL22" s="1116"/>
      <c r="AM22" s="1116"/>
      <c r="AN22" s="1116"/>
      <c r="AO22" s="1116"/>
      <c r="AP22" s="1116"/>
      <c r="AQ22" s="1116"/>
      <c r="AR22" s="1116"/>
      <c r="AS22" s="1116"/>
      <c r="AT22" s="1116"/>
      <c r="AU22" s="1117"/>
      <c r="AV22" s="1117"/>
      <c r="AW22" s="1117"/>
      <c r="AX22" s="1117"/>
      <c r="AY22" s="1118"/>
      <c r="AZ22" s="1067" t="s">
        <v>395</v>
      </c>
      <c r="BA22" s="1067"/>
      <c r="BB22" s="1067"/>
      <c r="BC22" s="1067"/>
      <c r="BD22" s="1068"/>
      <c r="BE22" s="233"/>
      <c r="BF22" s="233"/>
      <c r="BG22" s="233"/>
      <c r="BH22" s="233"/>
      <c r="BI22" s="233"/>
      <c r="BJ22" s="233"/>
      <c r="BK22" s="233"/>
      <c r="BL22" s="233"/>
      <c r="BM22" s="233"/>
      <c r="BN22" s="233"/>
      <c r="BO22" s="233"/>
      <c r="BP22" s="233"/>
      <c r="BQ22" s="238">
        <v>16</v>
      </c>
      <c r="BR22" s="239"/>
      <c r="BS22" s="1031"/>
      <c r="BT22" s="1032"/>
      <c r="BU22" s="1032"/>
      <c r="BV22" s="1032"/>
      <c r="BW22" s="1032"/>
      <c r="BX22" s="1032"/>
      <c r="BY22" s="1032"/>
      <c r="BZ22" s="1032"/>
      <c r="CA22" s="1032"/>
      <c r="CB22" s="1032"/>
      <c r="CC22" s="1032"/>
      <c r="CD22" s="1032"/>
      <c r="CE22" s="1032"/>
      <c r="CF22" s="1032"/>
      <c r="CG22" s="1053"/>
      <c r="CH22" s="1028"/>
      <c r="CI22" s="1029"/>
      <c r="CJ22" s="1029"/>
      <c r="CK22" s="1029"/>
      <c r="CL22" s="1030"/>
      <c r="CM22" s="1028"/>
      <c r="CN22" s="1029"/>
      <c r="CO22" s="1029"/>
      <c r="CP22" s="1029"/>
      <c r="CQ22" s="1030"/>
      <c r="CR22" s="1028"/>
      <c r="CS22" s="1029"/>
      <c r="CT22" s="1029"/>
      <c r="CU22" s="1029"/>
      <c r="CV22" s="1030"/>
      <c r="CW22" s="1028"/>
      <c r="CX22" s="1029"/>
      <c r="CY22" s="1029"/>
      <c r="CZ22" s="1029"/>
      <c r="DA22" s="1030"/>
      <c r="DB22" s="1028"/>
      <c r="DC22" s="1029"/>
      <c r="DD22" s="1029"/>
      <c r="DE22" s="1029"/>
      <c r="DF22" s="1030"/>
      <c r="DG22" s="1028"/>
      <c r="DH22" s="1029"/>
      <c r="DI22" s="1029"/>
      <c r="DJ22" s="1029"/>
      <c r="DK22" s="1030"/>
      <c r="DL22" s="1028"/>
      <c r="DM22" s="1029"/>
      <c r="DN22" s="1029"/>
      <c r="DO22" s="1029"/>
      <c r="DP22" s="1030"/>
      <c r="DQ22" s="1028"/>
      <c r="DR22" s="1029"/>
      <c r="DS22" s="1029"/>
      <c r="DT22" s="1029"/>
      <c r="DU22" s="1030"/>
      <c r="DV22" s="1031"/>
      <c r="DW22" s="1032"/>
      <c r="DX22" s="1032"/>
      <c r="DY22" s="1032"/>
      <c r="DZ22" s="1033"/>
      <c r="EA22" s="234"/>
    </row>
    <row r="23" spans="1:131" s="235" customFormat="1" ht="26.25" customHeight="1" thickBot="1" x14ac:dyDescent="0.25">
      <c r="A23" s="240" t="s">
        <v>396</v>
      </c>
      <c r="B23" s="973" t="s">
        <v>397</v>
      </c>
      <c r="C23" s="974"/>
      <c r="D23" s="974"/>
      <c r="E23" s="974"/>
      <c r="F23" s="974"/>
      <c r="G23" s="974"/>
      <c r="H23" s="974"/>
      <c r="I23" s="974"/>
      <c r="J23" s="974"/>
      <c r="K23" s="974"/>
      <c r="L23" s="974"/>
      <c r="M23" s="974"/>
      <c r="N23" s="974"/>
      <c r="O23" s="974"/>
      <c r="P23" s="984"/>
      <c r="Q23" s="1106">
        <v>39470</v>
      </c>
      <c r="R23" s="1100"/>
      <c r="S23" s="1100"/>
      <c r="T23" s="1100"/>
      <c r="U23" s="1100"/>
      <c r="V23" s="1100">
        <v>38116</v>
      </c>
      <c r="W23" s="1100"/>
      <c r="X23" s="1100"/>
      <c r="Y23" s="1100"/>
      <c r="Z23" s="1100"/>
      <c r="AA23" s="1100">
        <v>1355</v>
      </c>
      <c r="AB23" s="1100"/>
      <c r="AC23" s="1100"/>
      <c r="AD23" s="1100"/>
      <c r="AE23" s="1107"/>
      <c r="AF23" s="1108">
        <v>1178</v>
      </c>
      <c r="AG23" s="1100"/>
      <c r="AH23" s="1100"/>
      <c r="AI23" s="1100"/>
      <c r="AJ23" s="1109"/>
      <c r="AK23" s="1110"/>
      <c r="AL23" s="1111"/>
      <c r="AM23" s="1111"/>
      <c r="AN23" s="1111"/>
      <c r="AO23" s="1111"/>
      <c r="AP23" s="1100">
        <v>35381</v>
      </c>
      <c r="AQ23" s="1100"/>
      <c r="AR23" s="1100"/>
      <c r="AS23" s="1100"/>
      <c r="AT23" s="1100"/>
      <c r="AU23" s="1101"/>
      <c r="AV23" s="1101"/>
      <c r="AW23" s="1101"/>
      <c r="AX23" s="1101"/>
      <c r="AY23" s="1102"/>
      <c r="AZ23" s="1103" t="s">
        <v>142</v>
      </c>
      <c r="BA23" s="1104"/>
      <c r="BB23" s="1104"/>
      <c r="BC23" s="1104"/>
      <c r="BD23" s="1105"/>
      <c r="BE23" s="233"/>
      <c r="BF23" s="233"/>
      <c r="BG23" s="233"/>
      <c r="BH23" s="233"/>
      <c r="BI23" s="233"/>
      <c r="BJ23" s="233"/>
      <c r="BK23" s="233"/>
      <c r="BL23" s="233"/>
      <c r="BM23" s="233"/>
      <c r="BN23" s="233"/>
      <c r="BO23" s="233"/>
      <c r="BP23" s="233"/>
      <c r="BQ23" s="238">
        <v>17</v>
      </c>
      <c r="BR23" s="239"/>
      <c r="BS23" s="1031"/>
      <c r="BT23" s="1032"/>
      <c r="BU23" s="1032"/>
      <c r="BV23" s="1032"/>
      <c r="BW23" s="1032"/>
      <c r="BX23" s="1032"/>
      <c r="BY23" s="1032"/>
      <c r="BZ23" s="1032"/>
      <c r="CA23" s="1032"/>
      <c r="CB23" s="1032"/>
      <c r="CC23" s="1032"/>
      <c r="CD23" s="1032"/>
      <c r="CE23" s="1032"/>
      <c r="CF23" s="1032"/>
      <c r="CG23" s="1053"/>
      <c r="CH23" s="1028"/>
      <c r="CI23" s="1029"/>
      <c r="CJ23" s="1029"/>
      <c r="CK23" s="1029"/>
      <c r="CL23" s="1030"/>
      <c r="CM23" s="1028"/>
      <c r="CN23" s="1029"/>
      <c r="CO23" s="1029"/>
      <c r="CP23" s="1029"/>
      <c r="CQ23" s="1030"/>
      <c r="CR23" s="1028"/>
      <c r="CS23" s="1029"/>
      <c r="CT23" s="1029"/>
      <c r="CU23" s="1029"/>
      <c r="CV23" s="1030"/>
      <c r="CW23" s="1028"/>
      <c r="CX23" s="1029"/>
      <c r="CY23" s="1029"/>
      <c r="CZ23" s="1029"/>
      <c r="DA23" s="1030"/>
      <c r="DB23" s="1028"/>
      <c r="DC23" s="1029"/>
      <c r="DD23" s="1029"/>
      <c r="DE23" s="1029"/>
      <c r="DF23" s="1030"/>
      <c r="DG23" s="1028"/>
      <c r="DH23" s="1029"/>
      <c r="DI23" s="1029"/>
      <c r="DJ23" s="1029"/>
      <c r="DK23" s="1030"/>
      <c r="DL23" s="1028"/>
      <c r="DM23" s="1029"/>
      <c r="DN23" s="1029"/>
      <c r="DO23" s="1029"/>
      <c r="DP23" s="1030"/>
      <c r="DQ23" s="1028"/>
      <c r="DR23" s="1029"/>
      <c r="DS23" s="1029"/>
      <c r="DT23" s="1029"/>
      <c r="DU23" s="1030"/>
      <c r="DV23" s="1031"/>
      <c r="DW23" s="1032"/>
      <c r="DX23" s="1032"/>
      <c r="DY23" s="1032"/>
      <c r="DZ23" s="1033"/>
      <c r="EA23" s="234"/>
    </row>
    <row r="24" spans="1:131" s="235" customFormat="1" ht="26.25" customHeight="1" x14ac:dyDescent="0.2">
      <c r="A24" s="1099" t="s">
        <v>398</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c r="AO24" s="1099"/>
      <c r="AP24" s="1099"/>
      <c r="AQ24" s="1099"/>
      <c r="AR24" s="1099"/>
      <c r="AS24" s="1099"/>
      <c r="AT24" s="1099"/>
      <c r="AU24" s="1099"/>
      <c r="AV24" s="1099"/>
      <c r="AW24" s="1099"/>
      <c r="AX24" s="1099"/>
      <c r="AY24" s="1099"/>
      <c r="AZ24" s="232"/>
      <c r="BA24" s="232"/>
      <c r="BB24" s="232"/>
      <c r="BC24" s="232"/>
      <c r="BD24" s="232"/>
      <c r="BE24" s="233"/>
      <c r="BF24" s="233"/>
      <c r="BG24" s="233"/>
      <c r="BH24" s="233"/>
      <c r="BI24" s="233"/>
      <c r="BJ24" s="233"/>
      <c r="BK24" s="233"/>
      <c r="BL24" s="233"/>
      <c r="BM24" s="233"/>
      <c r="BN24" s="233"/>
      <c r="BO24" s="233"/>
      <c r="BP24" s="233"/>
      <c r="BQ24" s="238">
        <v>18</v>
      </c>
      <c r="BR24" s="239"/>
      <c r="BS24" s="1031"/>
      <c r="BT24" s="1032"/>
      <c r="BU24" s="1032"/>
      <c r="BV24" s="1032"/>
      <c r="BW24" s="1032"/>
      <c r="BX24" s="1032"/>
      <c r="BY24" s="1032"/>
      <c r="BZ24" s="1032"/>
      <c r="CA24" s="1032"/>
      <c r="CB24" s="1032"/>
      <c r="CC24" s="1032"/>
      <c r="CD24" s="1032"/>
      <c r="CE24" s="1032"/>
      <c r="CF24" s="1032"/>
      <c r="CG24" s="1053"/>
      <c r="CH24" s="1028"/>
      <c r="CI24" s="1029"/>
      <c r="CJ24" s="1029"/>
      <c r="CK24" s="1029"/>
      <c r="CL24" s="1030"/>
      <c r="CM24" s="1028"/>
      <c r="CN24" s="1029"/>
      <c r="CO24" s="1029"/>
      <c r="CP24" s="1029"/>
      <c r="CQ24" s="1030"/>
      <c r="CR24" s="1028"/>
      <c r="CS24" s="1029"/>
      <c r="CT24" s="1029"/>
      <c r="CU24" s="1029"/>
      <c r="CV24" s="1030"/>
      <c r="CW24" s="1028"/>
      <c r="CX24" s="1029"/>
      <c r="CY24" s="1029"/>
      <c r="CZ24" s="1029"/>
      <c r="DA24" s="1030"/>
      <c r="DB24" s="1028"/>
      <c r="DC24" s="1029"/>
      <c r="DD24" s="1029"/>
      <c r="DE24" s="1029"/>
      <c r="DF24" s="1030"/>
      <c r="DG24" s="1028"/>
      <c r="DH24" s="1029"/>
      <c r="DI24" s="1029"/>
      <c r="DJ24" s="1029"/>
      <c r="DK24" s="1030"/>
      <c r="DL24" s="1028"/>
      <c r="DM24" s="1029"/>
      <c r="DN24" s="1029"/>
      <c r="DO24" s="1029"/>
      <c r="DP24" s="1030"/>
      <c r="DQ24" s="1028"/>
      <c r="DR24" s="1029"/>
      <c r="DS24" s="1029"/>
      <c r="DT24" s="1029"/>
      <c r="DU24" s="1030"/>
      <c r="DV24" s="1031"/>
      <c r="DW24" s="1032"/>
      <c r="DX24" s="1032"/>
      <c r="DY24" s="1032"/>
      <c r="DZ24" s="1033"/>
      <c r="EA24" s="234"/>
    </row>
    <row r="25" spans="1:131" ht="26.25" customHeight="1" thickBot="1" x14ac:dyDescent="0.25">
      <c r="A25" s="1098" t="s">
        <v>399</v>
      </c>
      <c r="B25" s="1098"/>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c r="AV25" s="1098"/>
      <c r="AW25" s="1098"/>
      <c r="AX25" s="1098"/>
      <c r="AY25" s="1098"/>
      <c r="AZ25" s="1098"/>
      <c r="BA25" s="1098"/>
      <c r="BB25" s="1098"/>
      <c r="BC25" s="1098"/>
      <c r="BD25" s="1098"/>
      <c r="BE25" s="1098"/>
      <c r="BF25" s="1098"/>
      <c r="BG25" s="1098"/>
      <c r="BH25" s="1098"/>
      <c r="BI25" s="1098"/>
      <c r="BJ25" s="232"/>
      <c r="BK25" s="232"/>
      <c r="BL25" s="232"/>
      <c r="BM25" s="232"/>
      <c r="BN25" s="232"/>
      <c r="BO25" s="241"/>
      <c r="BP25" s="241"/>
      <c r="BQ25" s="238">
        <v>19</v>
      </c>
      <c r="BR25" s="239"/>
      <c r="BS25" s="1031"/>
      <c r="BT25" s="1032"/>
      <c r="BU25" s="1032"/>
      <c r="BV25" s="1032"/>
      <c r="BW25" s="1032"/>
      <c r="BX25" s="1032"/>
      <c r="BY25" s="1032"/>
      <c r="BZ25" s="1032"/>
      <c r="CA25" s="1032"/>
      <c r="CB25" s="1032"/>
      <c r="CC25" s="1032"/>
      <c r="CD25" s="1032"/>
      <c r="CE25" s="1032"/>
      <c r="CF25" s="1032"/>
      <c r="CG25" s="1053"/>
      <c r="CH25" s="1028"/>
      <c r="CI25" s="1029"/>
      <c r="CJ25" s="1029"/>
      <c r="CK25" s="1029"/>
      <c r="CL25" s="1030"/>
      <c r="CM25" s="1028"/>
      <c r="CN25" s="1029"/>
      <c r="CO25" s="1029"/>
      <c r="CP25" s="1029"/>
      <c r="CQ25" s="1030"/>
      <c r="CR25" s="1028"/>
      <c r="CS25" s="1029"/>
      <c r="CT25" s="1029"/>
      <c r="CU25" s="1029"/>
      <c r="CV25" s="1030"/>
      <c r="CW25" s="1028"/>
      <c r="CX25" s="1029"/>
      <c r="CY25" s="1029"/>
      <c r="CZ25" s="1029"/>
      <c r="DA25" s="1030"/>
      <c r="DB25" s="1028"/>
      <c r="DC25" s="1029"/>
      <c r="DD25" s="1029"/>
      <c r="DE25" s="1029"/>
      <c r="DF25" s="1030"/>
      <c r="DG25" s="1028"/>
      <c r="DH25" s="1029"/>
      <c r="DI25" s="1029"/>
      <c r="DJ25" s="1029"/>
      <c r="DK25" s="1030"/>
      <c r="DL25" s="1028"/>
      <c r="DM25" s="1029"/>
      <c r="DN25" s="1029"/>
      <c r="DO25" s="1029"/>
      <c r="DP25" s="1030"/>
      <c r="DQ25" s="1028"/>
      <c r="DR25" s="1029"/>
      <c r="DS25" s="1029"/>
      <c r="DT25" s="1029"/>
      <c r="DU25" s="1030"/>
      <c r="DV25" s="1031"/>
      <c r="DW25" s="1032"/>
      <c r="DX25" s="1032"/>
      <c r="DY25" s="1032"/>
      <c r="DZ25" s="1033"/>
      <c r="EA25" s="230"/>
    </row>
    <row r="26" spans="1:131" ht="26.25" customHeight="1" x14ac:dyDescent="0.2">
      <c r="A26" s="1034" t="s">
        <v>377</v>
      </c>
      <c r="B26" s="1035"/>
      <c r="C26" s="1035"/>
      <c r="D26" s="1035"/>
      <c r="E26" s="1035"/>
      <c r="F26" s="1035"/>
      <c r="G26" s="1035"/>
      <c r="H26" s="1035"/>
      <c r="I26" s="1035"/>
      <c r="J26" s="1035"/>
      <c r="K26" s="1035"/>
      <c r="L26" s="1035"/>
      <c r="M26" s="1035"/>
      <c r="N26" s="1035"/>
      <c r="O26" s="1035"/>
      <c r="P26" s="1036"/>
      <c r="Q26" s="1040" t="s">
        <v>400</v>
      </c>
      <c r="R26" s="1041"/>
      <c r="S26" s="1041"/>
      <c r="T26" s="1041"/>
      <c r="U26" s="1042"/>
      <c r="V26" s="1040" t="s">
        <v>401</v>
      </c>
      <c r="W26" s="1041"/>
      <c r="X26" s="1041"/>
      <c r="Y26" s="1041"/>
      <c r="Z26" s="1042"/>
      <c r="AA26" s="1040" t="s">
        <v>402</v>
      </c>
      <c r="AB26" s="1041"/>
      <c r="AC26" s="1041"/>
      <c r="AD26" s="1041"/>
      <c r="AE26" s="1041"/>
      <c r="AF26" s="1094" t="s">
        <v>403</v>
      </c>
      <c r="AG26" s="1047"/>
      <c r="AH26" s="1047"/>
      <c r="AI26" s="1047"/>
      <c r="AJ26" s="1095"/>
      <c r="AK26" s="1041" t="s">
        <v>404</v>
      </c>
      <c r="AL26" s="1041"/>
      <c r="AM26" s="1041"/>
      <c r="AN26" s="1041"/>
      <c r="AO26" s="1042"/>
      <c r="AP26" s="1040" t="s">
        <v>405</v>
      </c>
      <c r="AQ26" s="1041"/>
      <c r="AR26" s="1041"/>
      <c r="AS26" s="1041"/>
      <c r="AT26" s="1042"/>
      <c r="AU26" s="1040" t="s">
        <v>406</v>
      </c>
      <c r="AV26" s="1041"/>
      <c r="AW26" s="1041"/>
      <c r="AX26" s="1041"/>
      <c r="AY26" s="1042"/>
      <c r="AZ26" s="1040" t="s">
        <v>407</v>
      </c>
      <c r="BA26" s="1041"/>
      <c r="BB26" s="1041"/>
      <c r="BC26" s="1041"/>
      <c r="BD26" s="1042"/>
      <c r="BE26" s="1040" t="s">
        <v>384</v>
      </c>
      <c r="BF26" s="1041"/>
      <c r="BG26" s="1041"/>
      <c r="BH26" s="1041"/>
      <c r="BI26" s="1054"/>
      <c r="BJ26" s="232"/>
      <c r="BK26" s="232"/>
      <c r="BL26" s="232"/>
      <c r="BM26" s="232"/>
      <c r="BN26" s="232"/>
      <c r="BO26" s="241"/>
      <c r="BP26" s="241"/>
      <c r="BQ26" s="238">
        <v>20</v>
      </c>
      <c r="BR26" s="239"/>
      <c r="BS26" s="1031"/>
      <c r="BT26" s="1032"/>
      <c r="BU26" s="1032"/>
      <c r="BV26" s="1032"/>
      <c r="BW26" s="1032"/>
      <c r="BX26" s="1032"/>
      <c r="BY26" s="1032"/>
      <c r="BZ26" s="1032"/>
      <c r="CA26" s="1032"/>
      <c r="CB26" s="1032"/>
      <c r="CC26" s="1032"/>
      <c r="CD26" s="1032"/>
      <c r="CE26" s="1032"/>
      <c r="CF26" s="1032"/>
      <c r="CG26" s="1053"/>
      <c r="CH26" s="1028"/>
      <c r="CI26" s="1029"/>
      <c r="CJ26" s="1029"/>
      <c r="CK26" s="1029"/>
      <c r="CL26" s="1030"/>
      <c r="CM26" s="1028"/>
      <c r="CN26" s="1029"/>
      <c r="CO26" s="1029"/>
      <c r="CP26" s="1029"/>
      <c r="CQ26" s="1030"/>
      <c r="CR26" s="1028"/>
      <c r="CS26" s="1029"/>
      <c r="CT26" s="1029"/>
      <c r="CU26" s="1029"/>
      <c r="CV26" s="1030"/>
      <c r="CW26" s="1028"/>
      <c r="CX26" s="1029"/>
      <c r="CY26" s="1029"/>
      <c r="CZ26" s="1029"/>
      <c r="DA26" s="1030"/>
      <c r="DB26" s="1028"/>
      <c r="DC26" s="1029"/>
      <c r="DD26" s="1029"/>
      <c r="DE26" s="1029"/>
      <c r="DF26" s="1030"/>
      <c r="DG26" s="1028"/>
      <c r="DH26" s="1029"/>
      <c r="DI26" s="1029"/>
      <c r="DJ26" s="1029"/>
      <c r="DK26" s="1030"/>
      <c r="DL26" s="1028"/>
      <c r="DM26" s="1029"/>
      <c r="DN26" s="1029"/>
      <c r="DO26" s="1029"/>
      <c r="DP26" s="1030"/>
      <c r="DQ26" s="1028"/>
      <c r="DR26" s="1029"/>
      <c r="DS26" s="1029"/>
      <c r="DT26" s="1029"/>
      <c r="DU26" s="1030"/>
      <c r="DV26" s="1031"/>
      <c r="DW26" s="1032"/>
      <c r="DX26" s="1032"/>
      <c r="DY26" s="1032"/>
      <c r="DZ26" s="1033"/>
      <c r="EA26" s="230"/>
    </row>
    <row r="27" spans="1:131" ht="26.25" customHeight="1" thickBot="1" x14ac:dyDescent="0.25">
      <c r="A27" s="1037"/>
      <c r="B27" s="1038"/>
      <c r="C27" s="1038"/>
      <c r="D27" s="1038"/>
      <c r="E27" s="1038"/>
      <c r="F27" s="1038"/>
      <c r="G27" s="1038"/>
      <c r="H27" s="1038"/>
      <c r="I27" s="1038"/>
      <c r="J27" s="1038"/>
      <c r="K27" s="1038"/>
      <c r="L27" s="1038"/>
      <c r="M27" s="1038"/>
      <c r="N27" s="1038"/>
      <c r="O27" s="1038"/>
      <c r="P27" s="1039"/>
      <c r="Q27" s="1043"/>
      <c r="R27" s="1044"/>
      <c r="S27" s="1044"/>
      <c r="T27" s="1044"/>
      <c r="U27" s="1045"/>
      <c r="V27" s="1043"/>
      <c r="W27" s="1044"/>
      <c r="X27" s="1044"/>
      <c r="Y27" s="1044"/>
      <c r="Z27" s="1045"/>
      <c r="AA27" s="1043"/>
      <c r="AB27" s="1044"/>
      <c r="AC27" s="1044"/>
      <c r="AD27" s="1044"/>
      <c r="AE27" s="1044"/>
      <c r="AF27" s="1096"/>
      <c r="AG27" s="1050"/>
      <c r="AH27" s="1050"/>
      <c r="AI27" s="1050"/>
      <c r="AJ27" s="1097"/>
      <c r="AK27" s="1044"/>
      <c r="AL27" s="1044"/>
      <c r="AM27" s="1044"/>
      <c r="AN27" s="1044"/>
      <c r="AO27" s="1045"/>
      <c r="AP27" s="1043"/>
      <c r="AQ27" s="1044"/>
      <c r="AR27" s="1044"/>
      <c r="AS27" s="1044"/>
      <c r="AT27" s="1045"/>
      <c r="AU27" s="1043"/>
      <c r="AV27" s="1044"/>
      <c r="AW27" s="1044"/>
      <c r="AX27" s="1044"/>
      <c r="AY27" s="1045"/>
      <c r="AZ27" s="1043"/>
      <c r="BA27" s="1044"/>
      <c r="BB27" s="1044"/>
      <c r="BC27" s="1044"/>
      <c r="BD27" s="1045"/>
      <c r="BE27" s="1043"/>
      <c r="BF27" s="1044"/>
      <c r="BG27" s="1044"/>
      <c r="BH27" s="1044"/>
      <c r="BI27" s="1055"/>
      <c r="BJ27" s="232"/>
      <c r="BK27" s="232"/>
      <c r="BL27" s="232"/>
      <c r="BM27" s="232"/>
      <c r="BN27" s="232"/>
      <c r="BO27" s="241"/>
      <c r="BP27" s="241"/>
      <c r="BQ27" s="238">
        <v>21</v>
      </c>
      <c r="BR27" s="239"/>
      <c r="BS27" s="1031"/>
      <c r="BT27" s="1032"/>
      <c r="BU27" s="1032"/>
      <c r="BV27" s="1032"/>
      <c r="BW27" s="1032"/>
      <c r="BX27" s="1032"/>
      <c r="BY27" s="1032"/>
      <c r="BZ27" s="1032"/>
      <c r="CA27" s="1032"/>
      <c r="CB27" s="1032"/>
      <c r="CC27" s="1032"/>
      <c r="CD27" s="1032"/>
      <c r="CE27" s="1032"/>
      <c r="CF27" s="1032"/>
      <c r="CG27" s="1053"/>
      <c r="CH27" s="1028"/>
      <c r="CI27" s="1029"/>
      <c r="CJ27" s="1029"/>
      <c r="CK27" s="1029"/>
      <c r="CL27" s="1030"/>
      <c r="CM27" s="1028"/>
      <c r="CN27" s="1029"/>
      <c r="CO27" s="1029"/>
      <c r="CP27" s="1029"/>
      <c r="CQ27" s="1030"/>
      <c r="CR27" s="1028"/>
      <c r="CS27" s="1029"/>
      <c r="CT27" s="1029"/>
      <c r="CU27" s="1029"/>
      <c r="CV27" s="1030"/>
      <c r="CW27" s="1028"/>
      <c r="CX27" s="1029"/>
      <c r="CY27" s="1029"/>
      <c r="CZ27" s="1029"/>
      <c r="DA27" s="1030"/>
      <c r="DB27" s="1028"/>
      <c r="DC27" s="1029"/>
      <c r="DD27" s="1029"/>
      <c r="DE27" s="1029"/>
      <c r="DF27" s="1030"/>
      <c r="DG27" s="1028"/>
      <c r="DH27" s="1029"/>
      <c r="DI27" s="1029"/>
      <c r="DJ27" s="1029"/>
      <c r="DK27" s="1030"/>
      <c r="DL27" s="1028"/>
      <c r="DM27" s="1029"/>
      <c r="DN27" s="1029"/>
      <c r="DO27" s="1029"/>
      <c r="DP27" s="1030"/>
      <c r="DQ27" s="1028"/>
      <c r="DR27" s="1029"/>
      <c r="DS27" s="1029"/>
      <c r="DT27" s="1029"/>
      <c r="DU27" s="1030"/>
      <c r="DV27" s="1031"/>
      <c r="DW27" s="1032"/>
      <c r="DX27" s="1032"/>
      <c r="DY27" s="1032"/>
      <c r="DZ27" s="1033"/>
      <c r="EA27" s="230"/>
    </row>
    <row r="28" spans="1:131" ht="26.25" customHeight="1" thickTop="1" x14ac:dyDescent="0.2">
      <c r="A28" s="242">
        <v>1</v>
      </c>
      <c r="B28" s="1086" t="s">
        <v>408</v>
      </c>
      <c r="C28" s="1087"/>
      <c r="D28" s="1087"/>
      <c r="E28" s="1087"/>
      <c r="F28" s="1087"/>
      <c r="G28" s="1087"/>
      <c r="H28" s="1087"/>
      <c r="I28" s="1087"/>
      <c r="J28" s="1087"/>
      <c r="K28" s="1087"/>
      <c r="L28" s="1087"/>
      <c r="M28" s="1087"/>
      <c r="N28" s="1087"/>
      <c r="O28" s="1087"/>
      <c r="P28" s="1088"/>
      <c r="Q28" s="1089">
        <v>6846</v>
      </c>
      <c r="R28" s="1090"/>
      <c r="S28" s="1090"/>
      <c r="T28" s="1090"/>
      <c r="U28" s="1090"/>
      <c r="V28" s="1090">
        <v>6710</v>
      </c>
      <c r="W28" s="1090"/>
      <c r="X28" s="1090"/>
      <c r="Y28" s="1090"/>
      <c r="Z28" s="1090"/>
      <c r="AA28" s="1090">
        <v>136</v>
      </c>
      <c r="AB28" s="1090"/>
      <c r="AC28" s="1090"/>
      <c r="AD28" s="1090"/>
      <c r="AE28" s="1091"/>
      <c r="AF28" s="1092">
        <v>136</v>
      </c>
      <c r="AG28" s="1090"/>
      <c r="AH28" s="1090"/>
      <c r="AI28" s="1090"/>
      <c r="AJ28" s="1093"/>
      <c r="AK28" s="1081">
        <v>443</v>
      </c>
      <c r="AL28" s="1082"/>
      <c r="AM28" s="1082"/>
      <c r="AN28" s="1082"/>
      <c r="AO28" s="1082"/>
      <c r="AP28" s="1082" t="s">
        <v>523</v>
      </c>
      <c r="AQ28" s="1082"/>
      <c r="AR28" s="1082"/>
      <c r="AS28" s="1082"/>
      <c r="AT28" s="1082"/>
      <c r="AU28" s="1082" t="s">
        <v>523</v>
      </c>
      <c r="AV28" s="1082"/>
      <c r="AW28" s="1082"/>
      <c r="AX28" s="1082"/>
      <c r="AY28" s="1082"/>
      <c r="AZ28" s="1083" t="s">
        <v>523</v>
      </c>
      <c r="BA28" s="1083"/>
      <c r="BB28" s="1083"/>
      <c r="BC28" s="1083"/>
      <c r="BD28" s="1083"/>
      <c r="BE28" s="1084"/>
      <c r="BF28" s="1084"/>
      <c r="BG28" s="1084"/>
      <c r="BH28" s="1084"/>
      <c r="BI28" s="1085"/>
      <c r="BJ28" s="232"/>
      <c r="BK28" s="232"/>
      <c r="BL28" s="232"/>
      <c r="BM28" s="232"/>
      <c r="BN28" s="232"/>
      <c r="BO28" s="241"/>
      <c r="BP28" s="241"/>
      <c r="BQ28" s="238">
        <v>22</v>
      </c>
      <c r="BR28" s="239"/>
      <c r="BS28" s="1031"/>
      <c r="BT28" s="1032"/>
      <c r="BU28" s="1032"/>
      <c r="BV28" s="1032"/>
      <c r="BW28" s="1032"/>
      <c r="BX28" s="1032"/>
      <c r="BY28" s="1032"/>
      <c r="BZ28" s="1032"/>
      <c r="CA28" s="1032"/>
      <c r="CB28" s="1032"/>
      <c r="CC28" s="1032"/>
      <c r="CD28" s="1032"/>
      <c r="CE28" s="1032"/>
      <c r="CF28" s="1032"/>
      <c r="CG28" s="1053"/>
      <c r="CH28" s="1028"/>
      <c r="CI28" s="1029"/>
      <c r="CJ28" s="1029"/>
      <c r="CK28" s="1029"/>
      <c r="CL28" s="1030"/>
      <c r="CM28" s="1028"/>
      <c r="CN28" s="1029"/>
      <c r="CO28" s="1029"/>
      <c r="CP28" s="1029"/>
      <c r="CQ28" s="1030"/>
      <c r="CR28" s="1028"/>
      <c r="CS28" s="1029"/>
      <c r="CT28" s="1029"/>
      <c r="CU28" s="1029"/>
      <c r="CV28" s="1030"/>
      <c r="CW28" s="1028"/>
      <c r="CX28" s="1029"/>
      <c r="CY28" s="1029"/>
      <c r="CZ28" s="1029"/>
      <c r="DA28" s="1030"/>
      <c r="DB28" s="1028"/>
      <c r="DC28" s="1029"/>
      <c r="DD28" s="1029"/>
      <c r="DE28" s="1029"/>
      <c r="DF28" s="1030"/>
      <c r="DG28" s="1028"/>
      <c r="DH28" s="1029"/>
      <c r="DI28" s="1029"/>
      <c r="DJ28" s="1029"/>
      <c r="DK28" s="1030"/>
      <c r="DL28" s="1028"/>
      <c r="DM28" s="1029"/>
      <c r="DN28" s="1029"/>
      <c r="DO28" s="1029"/>
      <c r="DP28" s="1030"/>
      <c r="DQ28" s="1028"/>
      <c r="DR28" s="1029"/>
      <c r="DS28" s="1029"/>
      <c r="DT28" s="1029"/>
      <c r="DU28" s="1030"/>
      <c r="DV28" s="1031"/>
      <c r="DW28" s="1032"/>
      <c r="DX28" s="1032"/>
      <c r="DY28" s="1032"/>
      <c r="DZ28" s="1033"/>
      <c r="EA28" s="230"/>
    </row>
    <row r="29" spans="1:131" ht="26.25" customHeight="1" x14ac:dyDescent="0.2">
      <c r="A29" s="242">
        <v>2</v>
      </c>
      <c r="B29" s="1069" t="s">
        <v>409</v>
      </c>
      <c r="C29" s="1070"/>
      <c r="D29" s="1070"/>
      <c r="E29" s="1070"/>
      <c r="F29" s="1070"/>
      <c r="G29" s="1070"/>
      <c r="H29" s="1070"/>
      <c r="I29" s="1070"/>
      <c r="J29" s="1070"/>
      <c r="K29" s="1070"/>
      <c r="L29" s="1070"/>
      <c r="M29" s="1070"/>
      <c r="N29" s="1070"/>
      <c r="O29" s="1070"/>
      <c r="P29" s="1071"/>
      <c r="Q29" s="1077">
        <v>256</v>
      </c>
      <c r="R29" s="1078"/>
      <c r="S29" s="1078"/>
      <c r="T29" s="1078"/>
      <c r="U29" s="1078"/>
      <c r="V29" s="1078">
        <v>195</v>
      </c>
      <c r="W29" s="1078"/>
      <c r="X29" s="1078"/>
      <c r="Y29" s="1078"/>
      <c r="Z29" s="1078"/>
      <c r="AA29" s="1078">
        <v>61</v>
      </c>
      <c r="AB29" s="1078"/>
      <c r="AC29" s="1078"/>
      <c r="AD29" s="1078"/>
      <c r="AE29" s="1079"/>
      <c r="AF29" s="1074">
        <v>61</v>
      </c>
      <c r="AG29" s="1075"/>
      <c r="AH29" s="1075"/>
      <c r="AI29" s="1075"/>
      <c r="AJ29" s="1076"/>
      <c r="AK29" s="1016">
        <v>131</v>
      </c>
      <c r="AL29" s="1007"/>
      <c r="AM29" s="1007"/>
      <c r="AN29" s="1007"/>
      <c r="AO29" s="1007"/>
      <c r="AP29" s="1007">
        <v>304</v>
      </c>
      <c r="AQ29" s="1007"/>
      <c r="AR29" s="1007"/>
      <c r="AS29" s="1007"/>
      <c r="AT29" s="1007"/>
      <c r="AU29" s="1007">
        <v>173</v>
      </c>
      <c r="AV29" s="1007"/>
      <c r="AW29" s="1007"/>
      <c r="AX29" s="1007"/>
      <c r="AY29" s="1007"/>
      <c r="AZ29" s="1080" t="s">
        <v>523</v>
      </c>
      <c r="BA29" s="1080"/>
      <c r="BB29" s="1080"/>
      <c r="BC29" s="1080"/>
      <c r="BD29" s="1080"/>
      <c r="BE29" s="1008"/>
      <c r="BF29" s="1008"/>
      <c r="BG29" s="1008"/>
      <c r="BH29" s="1008"/>
      <c r="BI29" s="1009"/>
      <c r="BJ29" s="232"/>
      <c r="BK29" s="232"/>
      <c r="BL29" s="232"/>
      <c r="BM29" s="232"/>
      <c r="BN29" s="232"/>
      <c r="BO29" s="241"/>
      <c r="BP29" s="241"/>
      <c r="BQ29" s="238">
        <v>23</v>
      </c>
      <c r="BR29" s="239"/>
      <c r="BS29" s="1031"/>
      <c r="BT29" s="1032"/>
      <c r="BU29" s="1032"/>
      <c r="BV29" s="1032"/>
      <c r="BW29" s="1032"/>
      <c r="BX29" s="1032"/>
      <c r="BY29" s="1032"/>
      <c r="BZ29" s="1032"/>
      <c r="CA29" s="1032"/>
      <c r="CB29" s="1032"/>
      <c r="CC29" s="1032"/>
      <c r="CD29" s="1032"/>
      <c r="CE29" s="1032"/>
      <c r="CF29" s="1032"/>
      <c r="CG29" s="1053"/>
      <c r="CH29" s="1028"/>
      <c r="CI29" s="1029"/>
      <c r="CJ29" s="1029"/>
      <c r="CK29" s="1029"/>
      <c r="CL29" s="1030"/>
      <c r="CM29" s="1028"/>
      <c r="CN29" s="1029"/>
      <c r="CO29" s="1029"/>
      <c r="CP29" s="1029"/>
      <c r="CQ29" s="1030"/>
      <c r="CR29" s="1028"/>
      <c r="CS29" s="1029"/>
      <c r="CT29" s="1029"/>
      <c r="CU29" s="1029"/>
      <c r="CV29" s="1030"/>
      <c r="CW29" s="1028"/>
      <c r="CX29" s="1029"/>
      <c r="CY29" s="1029"/>
      <c r="CZ29" s="1029"/>
      <c r="DA29" s="1030"/>
      <c r="DB29" s="1028"/>
      <c r="DC29" s="1029"/>
      <c r="DD29" s="1029"/>
      <c r="DE29" s="1029"/>
      <c r="DF29" s="1030"/>
      <c r="DG29" s="1028"/>
      <c r="DH29" s="1029"/>
      <c r="DI29" s="1029"/>
      <c r="DJ29" s="1029"/>
      <c r="DK29" s="1030"/>
      <c r="DL29" s="1028"/>
      <c r="DM29" s="1029"/>
      <c r="DN29" s="1029"/>
      <c r="DO29" s="1029"/>
      <c r="DP29" s="1030"/>
      <c r="DQ29" s="1028"/>
      <c r="DR29" s="1029"/>
      <c r="DS29" s="1029"/>
      <c r="DT29" s="1029"/>
      <c r="DU29" s="1030"/>
      <c r="DV29" s="1031"/>
      <c r="DW29" s="1032"/>
      <c r="DX29" s="1032"/>
      <c r="DY29" s="1032"/>
      <c r="DZ29" s="1033"/>
      <c r="EA29" s="230"/>
    </row>
    <row r="30" spans="1:131" ht="26.25" customHeight="1" x14ac:dyDescent="0.2">
      <c r="A30" s="242">
        <v>3</v>
      </c>
      <c r="B30" s="1069" t="s">
        <v>410</v>
      </c>
      <c r="C30" s="1070"/>
      <c r="D30" s="1070"/>
      <c r="E30" s="1070"/>
      <c r="F30" s="1070"/>
      <c r="G30" s="1070"/>
      <c r="H30" s="1070"/>
      <c r="I30" s="1070"/>
      <c r="J30" s="1070"/>
      <c r="K30" s="1070"/>
      <c r="L30" s="1070"/>
      <c r="M30" s="1070"/>
      <c r="N30" s="1070"/>
      <c r="O30" s="1070"/>
      <c r="P30" s="1071"/>
      <c r="Q30" s="1077">
        <v>6896</v>
      </c>
      <c r="R30" s="1078"/>
      <c r="S30" s="1078"/>
      <c r="T30" s="1078"/>
      <c r="U30" s="1078"/>
      <c r="V30" s="1078">
        <v>6745</v>
      </c>
      <c r="W30" s="1078"/>
      <c r="X30" s="1078"/>
      <c r="Y30" s="1078"/>
      <c r="Z30" s="1078"/>
      <c r="AA30" s="1078">
        <v>151</v>
      </c>
      <c r="AB30" s="1078"/>
      <c r="AC30" s="1078"/>
      <c r="AD30" s="1078"/>
      <c r="AE30" s="1079"/>
      <c r="AF30" s="1074">
        <v>151</v>
      </c>
      <c r="AG30" s="1075"/>
      <c r="AH30" s="1075"/>
      <c r="AI30" s="1075"/>
      <c r="AJ30" s="1076"/>
      <c r="AK30" s="1016">
        <v>1017</v>
      </c>
      <c r="AL30" s="1007"/>
      <c r="AM30" s="1007"/>
      <c r="AN30" s="1007"/>
      <c r="AO30" s="1007"/>
      <c r="AP30" s="1007" t="s">
        <v>523</v>
      </c>
      <c r="AQ30" s="1007"/>
      <c r="AR30" s="1007"/>
      <c r="AS30" s="1007"/>
      <c r="AT30" s="1007"/>
      <c r="AU30" s="1007" t="s">
        <v>523</v>
      </c>
      <c r="AV30" s="1007"/>
      <c r="AW30" s="1007"/>
      <c r="AX30" s="1007"/>
      <c r="AY30" s="1007"/>
      <c r="AZ30" s="1080" t="s">
        <v>523</v>
      </c>
      <c r="BA30" s="1080"/>
      <c r="BB30" s="1080"/>
      <c r="BC30" s="1080"/>
      <c r="BD30" s="1080"/>
      <c r="BE30" s="1008"/>
      <c r="BF30" s="1008"/>
      <c r="BG30" s="1008"/>
      <c r="BH30" s="1008"/>
      <c r="BI30" s="1009"/>
      <c r="BJ30" s="232"/>
      <c r="BK30" s="232"/>
      <c r="BL30" s="232"/>
      <c r="BM30" s="232"/>
      <c r="BN30" s="232"/>
      <c r="BO30" s="241"/>
      <c r="BP30" s="241"/>
      <c r="BQ30" s="238">
        <v>24</v>
      </c>
      <c r="BR30" s="239"/>
      <c r="BS30" s="1031"/>
      <c r="BT30" s="1032"/>
      <c r="BU30" s="1032"/>
      <c r="BV30" s="1032"/>
      <c r="BW30" s="1032"/>
      <c r="BX30" s="1032"/>
      <c r="BY30" s="1032"/>
      <c r="BZ30" s="1032"/>
      <c r="CA30" s="1032"/>
      <c r="CB30" s="1032"/>
      <c r="CC30" s="1032"/>
      <c r="CD30" s="1032"/>
      <c r="CE30" s="1032"/>
      <c r="CF30" s="1032"/>
      <c r="CG30" s="1053"/>
      <c r="CH30" s="1028"/>
      <c r="CI30" s="1029"/>
      <c r="CJ30" s="1029"/>
      <c r="CK30" s="1029"/>
      <c r="CL30" s="1030"/>
      <c r="CM30" s="1028"/>
      <c r="CN30" s="1029"/>
      <c r="CO30" s="1029"/>
      <c r="CP30" s="1029"/>
      <c r="CQ30" s="1030"/>
      <c r="CR30" s="1028"/>
      <c r="CS30" s="1029"/>
      <c r="CT30" s="1029"/>
      <c r="CU30" s="1029"/>
      <c r="CV30" s="1030"/>
      <c r="CW30" s="1028"/>
      <c r="CX30" s="1029"/>
      <c r="CY30" s="1029"/>
      <c r="CZ30" s="1029"/>
      <c r="DA30" s="1030"/>
      <c r="DB30" s="1028"/>
      <c r="DC30" s="1029"/>
      <c r="DD30" s="1029"/>
      <c r="DE30" s="1029"/>
      <c r="DF30" s="1030"/>
      <c r="DG30" s="1028"/>
      <c r="DH30" s="1029"/>
      <c r="DI30" s="1029"/>
      <c r="DJ30" s="1029"/>
      <c r="DK30" s="1030"/>
      <c r="DL30" s="1028"/>
      <c r="DM30" s="1029"/>
      <c r="DN30" s="1029"/>
      <c r="DO30" s="1029"/>
      <c r="DP30" s="1030"/>
      <c r="DQ30" s="1028"/>
      <c r="DR30" s="1029"/>
      <c r="DS30" s="1029"/>
      <c r="DT30" s="1029"/>
      <c r="DU30" s="1030"/>
      <c r="DV30" s="1031"/>
      <c r="DW30" s="1032"/>
      <c r="DX30" s="1032"/>
      <c r="DY30" s="1032"/>
      <c r="DZ30" s="1033"/>
      <c r="EA30" s="230"/>
    </row>
    <row r="31" spans="1:131" ht="26.25" customHeight="1" x14ac:dyDescent="0.2">
      <c r="A31" s="242">
        <v>4</v>
      </c>
      <c r="B31" s="1069" t="s">
        <v>411</v>
      </c>
      <c r="C31" s="1070"/>
      <c r="D31" s="1070"/>
      <c r="E31" s="1070"/>
      <c r="F31" s="1070"/>
      <c r="G31" s="1070"/>
      <c r="H31" s="1070"/>
      <c r="I31" s="1070"/>
      <c r="J31" s="1070"/>
      <c r="K31" s="1070"/>
      <c r="L31" s="1070"/>
      <c r="M31" s="1070"/>
      <c r="N31" s="1070"/>
      <c r="O31" s="1070"/>
      <c r="P31" s="1071"/>
      <c r="Q31" s="1077">
        <v>908</v>
      </c>
      <c r="R31" s="1078"/>
      <c r="S31" s="1078"/>
      <c r="T31" s="1078"/>
      <c r="U31" s="1078"/>
      <c r="V31" s="1078">
        <v>902</v>
      </c>
      <c r="W31" s="1078"/>
      <c r="X31" s="1078"/>
      <c r="Y31" s="1078"/>
      <c r="Z31" s="1078"/>
      <c r="AA31" s="1078">
        <v>6</v>
      </c>
      <c r="AB31" s="1078"/>
      <c r="AC31" s="1078"/>
      <c r="AD31" s="1078"/>
      <c r="AE31" s="1079"/>
      <c r="AF31" s="1074">
        <v>6</v>
      </c>
      <c r="AG31" s="1075"/>
      <c r="AH31" s="1075"/>
      <c r="AI31" s="1075"/>
      <c r="AJ31" s="1076"/>
      <c r="AK31" s="1016">
        <v>261</v>
      </c>
      <c r="AL31" s="1007"/>
      <c r="AM31" s="1007"/>
      <c r="AN31" s="1007"/>
      <c r="AO31" s="1007"/>
      <c r="AP31" s="1007" t="s">
        <v>523</v>
      </c>
      <c r="AQ31" s="1007"/>
      <c r="AR31" s="1007"/>
      <c r="AS31" s="1007"/>
      <c r="AT31" s="1007"/>
      <c r="AU31" s="1007" t="s">
        <v>523</v>
      </c>
      <c r="AV31" s="1007"/>
      <c r="AW31" s="1007"/>
      <c r="AX31" s="1007"/>
      <c r="AY31" s="1007"/>
      <c r="AZ31" s="1080" t="s">
        <v>523</v>
      </c>
      <c r="BA31" s="1080"/>
      <c r="BB31" s="1080"/>
      <c r="BC31" s="1080"/>
      <c r="BD31" s="1080"/>
      <c r="BE31" s="1008"/>
      <c r="BF31" s="1008"/>
      <c r="BG31" s="1008"/>
      <c r="BH31" s="1008"/>
      <c r="BI31" s="1009"/>
      <c r="BJ31" s="232"/>
      <c r="BK31" s="232"/>
      <c r="BL31" s="232"/>
      <c r="BM31" s="232"/>
      <c r="BN31" s="232"/>
      <c r="BO31" s="241"/>
      <c r="BP31" s="241"/>
      <c r="BQ31" s="238">
        <v>25</v>
      </c>
      <c r="BR31" s="239"/>
      <c r="BS31" s="1031"/>
      <c r="BT31" s="1032"/>
      <c r="BU31" s="1032"/>
      <c r="BV31" s="1032"/>
      <c r="BW31" s="1032"/>
      <c r="BX31" s="1032"/>
      <c r="BY31" s="1032"/>
      <c r="BZ31" s="1032"/>
      <c r="CA31" s="1032"/>
      <c r="CB31" s="1032"/>
      <c r="CC31" s="1032"/>
      <c r="CD31" s="1032"/>
      <c r="CE31" s="1032"/>
      <c r="CF31" s="1032"/>
      <c r="CG31" s="1053"/>
      <c r="CH31" s="1028"/>
      <c r="CI31" s="1029"/>
      <c r="CJ31" s="1029"/>
      <c r="CK31" s="1029"/>
      <c r="CL31" s="1030"/>
      <c r="CM31" s="1028"/>
      <c r="CN31" s="1029"/>
      <c r="CO31" s="1029"/>
      <c r="CP31" s="1029"/>
      <c r="CQ31" s="1030"/>
      <c r="CR31" s="1028"/>
      <c r="CS31" s="1029"/>
      <c r="CT31" s="1029"/>
      <c r="CU31" s="1029"/>
      <c r="CV31" s="1030"/>
      <c r="CW31" s="1028"/>
      <c r="CX31" s="1029"/>
      <c r="CY31" s="1029"/>
      <c r="CZ31" s="1029"/>
      <c r="DA31" s="1030"/>
      <c r="DB31" s="1028"/>
      <c r="DC31" s="1029"/>
      <c r="DD31" s="1029"/>
      <c r="DE31" s="1029"/>
      <c r="DF31" s="1030"/>
      <c r="DG31" s="1028"/>
      <c r="DH31" s="1029"/>
      <c r="DI31" s="1029"/>
      <c r="DJ31" s="1029"/>
      <c r="DK31" s="1030"/>
      <c r="DL31" s="1028"/>
      <c r="DM31" s="1029"/>
      <c r="DN31" s="1029"/>
      <c r="DO31" s="1029"/>
      <c r="DP31" s="1030"/>
      <c r="DQ31" s="1028"/>
      <c r="DR31" s="1029"/>
      <c r="DS31" s="1029"/>
      <c r="DT31" s="1029"/>
      <c r="DU31" s="1030"/>
      <c r="DV31" s="1031"/>
      <c r="DW31" s="1032"/>
      <c r="DX31" s="1032"/>
      <c r="DY31" s="1032"/>
      <c r="DZ31" s="1033"/>
      <c r="EA31" s="230"/>
    </row>
    <row r="32" spans="1:131" ht="26.25" customHeight="1" x14ac:dyDescent="0.2">
      <c r="A32" s="242">
        <v>5</v>
      </c>
      <c r="B32" s="1069" t="s">
        <v>412</v>
      </c>
      <c r="C32" s="1070"/>
      <c r="D32" s="1070"/>
      <c r="E32" s="1070"/>
      <c r="F32" s="1070"/>
      <c r="G32" s="1070"/>
      <c r="H32" s="1070"/>
      <c r="I32" s="1070"/>
      <c r="J32" s="1070"/>
      <c r="K32" s="1070"/>
      <c r="L32" s="1070"/>
      <c r="M32" s="1070"/>
      <c r="N32" s="1070"/>
      <c r="O32" s="1070"/>
      <c r="P32" s="1071"/>
      <c r="Q32" s="1077">
        <v>168</v>
      </c>
      <c r="R32" s="1078"/>
      <c r="S32" s="1078"/>
      <c r="T32" s="1078"/>
      <c r="U32" s="1078"/>
      <c r="V32" s="1078">
        <v>134</v>
      </c>
      <c r="W32" s="1078"/>
      <c r="X32" s="1078"/>
      <c r="Y32" s="1078"/>
      <c r="Z32" s="1078"/>
      <c r="AA32" s="1078">
        <v>34</v>
      </c>
      <c r="AB32" s="1078"/>
      <c r="AC32" s="1078"/>
      <c r="AD32" s="1078"/>
      <c r="AE32" s="1079"/>
      <c r="AF32" s="1074">
        <v>34</v>
      </c>
      <c r="AG32" s="1075"/>
      <c r="AH32" s="1075"/>
      <c r="AI32" s="1075"/>
      <c r="AJ32" s="1076"/>
      <c r="AK32" s="1016">
        <v>44</v>
      </c>
      <c r="AL32" s="1007"/>
      <c r="AM32" s="1007"/>
      <c r="AN32" s="1007"/>
      <c r="AO32" s="1007"/>
      <c r="AP32" s="1007">
        <v>411</v>
      </c>
      <c r="AQ32" s="1007"/>
      <c r="AR32" s="1007"/>
      <c r="AS32" s="1007"/>
      <c r="AT32" s="1007"/>
      <c r="AU32" s="1007">
        <v>157</v>
      </c>
      <c r="AV32" s="1007"/>
      <c r="AW32" s="1007"/>
      <c r="AX32" s="1007"/>
      <c r="AY32" s="1007"/>
      <c r="AZ32" s="1080" t="s">
        <v>523</v>
      </c>
      <c r="BA32" s="1080"/>
      <c r="BB32" s="1080"/>
      <c r="BC32" s="1080"/>
      <c r="BD32" s="1080"/>
      <c r="BE32" s="1008"/>
      <c r="BF32" s="1008"/>
      <c r="BG32" s="1008"/>
      <c r="BH32" s="1008"/>
      <c r="BI32" s="1009"/>
      <c r="BJ32" s="232"/>
      <c r="BK32" s="232"/>
      <c r="BL32" s="232"/>
      <c r="BM32" s="232"/>
      <c r="BN32" s="232"/>
      <c r="BO32" s="241"/>
      <c r="BP32" s="241"/>
      <c r="BQ32" s="238">
        <v>26</v>
      </c>
      <c r="BR32" s="239"/>
      <c r="BS32" s="1031"/>
      <c r="BT32" s="1032"/>
      <c r="BU32" s="1032"/>
      <c r="BV32" s="1032"/>
      <c r="BW32" s="1032"/>
      <c r="BX32" s="1032"/>
      <c r="BY32" s="1032"/>
      <c r="BZ32" s="1032"/>
      <c r="CA32" s="1032"/>
      <c r="CB32" s="1032"/>
      <c r="CC32" s="1032"/>
      <c r="CD32" s="1032"/>
      <c r="CE32" s="1032"/>
      <c r="CF32" s="1032"/>
      <c r="CG32" s="1053"/>
      <c r="CH32" s="1028"/>
      <c r="CI32" s="1029"/>
      <c r="CJ32" s="1029"/>
      <c r="CK32" s="1029"/>
      <c r="CL32" s="1030"/>
      <c r="CM32" s="1028"/>
      <c r="CN32" s="1029"/>
      <c r="CO32" s="1029"/>
      <c r="CP32" s="1029"/>
      <c r="CQ32" s="1030"/>
      <c r="CR32" s="1028"/>
      <c r="CS32" s="1029"/>
      <c r="CT32" s="1029"/>
      <c r="CU32" s="1029"/>
      <c r="CV32" s="1030"/>
      <c r="CW32" s="1028"/>
      <c r="CX32" s="1029"/>
      <c r="CY32" s="1029"/>
      <c r="CZ32" s="1029"/>
      <c r="DA32" s="1030"/>
      <c r="DB32" s="1028"/>
      <c r="DC32" s="1029"/>
      <c r="DD32" s="1029"/>
      <c r="DE32" s="1029"/>
      <c r="DF32" s="1030"/>
      <c r="DG32" s="1028"/>
      <c r="DH32" s="1029"/>
      <c r="DI32" s="1029"/>
      <c r="DJ32" s="1029"/>
      <c r="DK32" s="1030"/>
      <c r="DL32" s="1028"/>
      <c r="DM32" s="1029"/>
      <c r="DN32" s="1029"/>
      <c r="DO32" s="1029"/>
      <c r="DP32" s="1030"/>
      <c r="DQ32" s="1028"/>
      <c r="DR32" s="1029"/>
      <c r="DS32" s="1029"/>
      <c r="DT32" s="1029"/>
      <c r="DU32" s="1030"/>
      <c r="DV32" s="1031"/>
      <c r="DW32" s="1032"/>
      <c r="DX32" s="1032"/>
      <c r="DY32" s="1032"/>
      <c r="DZ32" s="1033"/>
      <c r="EA32" s="230"/>
    </row>
    <row r="33" spans="1:131" ht="26.25" customHeight="1" x14ac:dyDescent="0.2">
      <c r="A33" s="242">
        <v>6</v>
      </c>
      <c r="B33" s="1069" t="s">
        <v>413</v>
      </c>
      <c r="C33" s="1070"/>
      <c r="D33" s="1070"/>
      <c r="E33" s="1070"/>
      <c r="F33" s="1070"/>
      <c r="G33" s="1070"/>
      <c r="H33" s="1070"/>
      <c r="I33" s="1070"/>
      <c r="J33" s="1070"/>
      <c r="K33" s="1070"/>
      <c r="L33" s="1070"/>
      <c r="M33" s="1070"/>
      <c r="N33" s="1070"/>
      <c r="O33" s="1070"/>
      <c r="P33" s="1071"/>
      <c r="Q33" s="1077">
        <v>1360</v>
      </c>
      <c r="R33" s="1078"/>
      <c r="S33" s="1078"/>
      <c r="T33" s="1078"/>
      <c r="U33" s="1078"/>
      <c r="V33" s="1078">
        <v>1480</v>
      </c>
      <c r="W33" s="1078"/>
      <c r="X33" s="1078"/>
      <c r="Y33" s="1078"/>
      <c r="Z33" s="1078"/>
      <c r="AA33" s="1078">
        <v>-120</v>
      </c>
      <c r="AB33" s="1078"/>
      <c r="AC33" s="1078"/>
      <c r="AD33" s="1078"/>
      <c r="AE33" s="1079"/>
      <c r="AF33" s="1074">
        <v>1135</v>
      </c>
      <c r="AG33" s="1075"/>
      <c r="AH33" s="1075"/>
      <c r="AI33" s="1075"/>
      <c r="AJ33" s="1076"/>
      <c r="AK33" s="1016">
        <v>597</v>
      </c>
      <c r="AL33" s="1007"/>
      <c r="AM33" s="1007"/>
      <c r="AN33" s="1007"/>
      <c r="AO33" s="1007"/>
      <c r="AP33" s="1007">
        <v>9007</v>
      </c>
      <c r="AQ33" s="1007"/>
      <c r="AR33" s="1007"/>
      <c r="AS33" s="1007"/>
      <c r="AT33" s="1007"/>
      <c r="AU33" s="1007">
        <v>3756</v>
      </c>
      <c r="AV33" s="1007"/>
      <c r="AW33" s="1007"/>
      <c r="AX33" s="1007"/>
      <c r="AY33" s="1007"/>
      <c r="AZ33" s="1080" t="s">
        <v>523</v>
      </c>
      <c r="BA33" s="1080"/>
      <c r="BB33" s="1080"/>
      <c r="BC33" s="1080"/>
      <c r="BD33" s="1080"/>
      <c r="BE33" s="1008" t="s">
        <v>414</v>
      </c>
      <c r="BF33" s="1008"/>
      <c r="BG33" s="1008"/>
      <c r="BH33" s="1008"/>
      <c r="BI33" s="1009"/>
      <c r="BJ33" s="232"/>
      <c r="BK33" s="232"/>
      <c r="BL33" s="232"/>
      <c r="BM33" s="232"/>
      <c r="BN33" s="232"/>
      <c r="BO33" s="241"/>
      <c r="BP33" s="241"/>
      <c r="BQ33" s="238">
        <v>27</v>
      </c>
      <c r="BR33" s="239"/>
      <c r="BS33" s="1031"/>
      <c r="BT33" s="1032"/>
      <c r="BU33" s="1032"/>
      <c r="BV33" s="1032"/>
      <c r="BW33" s="1032"/>
      <c r="BX33" s="1032"/>
      <c r="BY33" s="1032"/>
      <c r="BZ33" s="1032"/>
      <c r="CA33" s="1032"/>
      <c r="CB33" s="1032"/>
      <c r="CC33" s="1032"/>
      <c r="CD33" s="1032"/>
      <c r="CE33" s="1032"/>
      <c r="CF33" s="1032"/>
      <c r="CG33" s="1053"/>
      <c r="CH33" s="1028"/>
      <c r="CI33" s="1029"/>
      <c r="CJ33" s="1029"/>
      <c r="CK33" s="1029"/>
      <c r="CL33" s="1030"/>
      <c r="CM33" s="1028"/>
      <c r="CN33" s="1029"/>
      <c r="CO33" s="1029"/>
      <c r="CP33" s="1029"/>
      <c r="CQ33" s="1030"/>
      <c r="CR33" s="1028"/>
      <c r="CS33" s="1029"/>
      <c r="CT33" s="1029"/>
      <c r="CU33" s="1029"/>
      <c r="CV33" s="1030"/>
      <c r="CW33" s="1028"/>
      <c r="CX33" s="1029"/>
      <c r="CY33" s="1029"/>
      <c r="CZ33" s="1029"/>
      <c r="DA33" s="1030"/>
      <c r="DB33" s="1028"/>
      <c r="DC33" s="1029"/>
      <c r="DD33" s="1029"/>
      <c r="DE33" s="1029"/>
      <c r="DF33" s="1030"/>
      <c r="DG33" s="1028"/>
      <c r="DH33" s="1029"/>
      <c r="DI33" s="1029"/>
      <c r="DJ33" s="1029"/>
      <c r="DK33" s="1030"/>
      <c r="DL33" s="1028"/>
      <c r="DM33" s="1029"/>
      <c r="DN33" s="1029"/>
      <c r="DO33" s="1029"/>
      <c r="DP33" s="1030"/>
      <c r="DQ33" s="1028"/>
      <c r="DR33" s="1029"/>
      <c r="DS33" s="1029"/>
      <c r="DT33" s="1029"/>
      <c r="DU33" s="1030"/>
      <c r="DV33" s="1031"/>
      <c r="DW33" s="1032"/>
      <c r="DX33" s="1032"/>
      <c r="DY33" s="1032"/>
      <c r="DZ33" s="1033"/>
      <c r="EA33" s="230"/>
    </row>
    <row r="34" spans="1:131" ht="26.25" customHeight="1" x14ac:dyDescent="0.2">
      <c r="A34" s="242">
        <v>7</v>
      </c>
      <c r="B34" s="1069" t="s">
        <v>415</v>
      </c>
      <c r="C34" s="1070"/>
      <c r="D34" s="1070"/>
      <c r="E34" s="1070"/>
      <c r="F34" s="1070"/>
      <c r="G34" s="1070"/>
      <c r="H34" s="1070"/>
      <c r="I34" s="1070"/>
      <c r="J34" s="1070"/>
      <c r="K34" s="1070"/>
      <c r="L34" s="1070"/>
      <c r="M34" s="1070"/>
      <c r="N34" s="1070"/>
      <c r="O34" s="1070"/>
      <c r="P34" s="1071"/>
      <c r="Q34" s="1077">
        <v>2157</v>
      </c>
      <c r="R34" s="1078"/>
      <c r="S34" s="1078"/>
      <c r="T34" s="1078"/>
      <c r="U34" s="1078"/>
      <c r="V34" s="1078">
        <v>2385</v>
      </c>
      <c r="W34" s="1078"/>
      <c r="X34" s="1078"/>
      <c r="Y34" s="1078"/>
      <c r="Z34" s="1078"/>
      <c r="AA34" s="1078">
        <v>-228</v>
      </c>
      <c r="AB34" s="1078"/>
      <c r="AC34" s="1078"/>
      <c r="AD34" s="1078"/>
      <c r="AE34" s="1079"/>
      <c r="AF34" s="1074">
        <v>333</v>
      </c>
      <c r="AG34" s="1075"/>
      <c r="AH34" s="1075"/>
      <c r="AI34" s="1075"/>
      <c r="AJ34" s="1076"/>
      <c r="AK34" s="1016">
        <v>1400</v>
      </c>
      <c r="AL34" s="1007"/>
      <c r="AM34" s="1007"/>
      <c r="AN34" s="1007"/>
      <c r="AO34" s="1007"/>
      <c r="AP34" s="1007">
        <v>23526</v>
      </c>
      <c r="AQ34" s="1007"/>
      <c r="AR34" s="1007"/>
      <c r="AS34" s="1007"/>
      <c r="AT34" s="1007"/>
      <c r="AU34" s="1007">
        <v>20867</v>
      </c>
      <c r="AV34" s="1007"/>
      <c r="AW34" s="1007"/>
      <c r="AX34" s="1007"/>
      <c r="AY34" s="1007"/>
      <c r="AZ34" s="1080" t="s">
        <v>523</v>
      </c>
      <c r="BA34" s="1080"/>
      <c r="BB34" s="1080"/>
      <c r="BC34" s="1080"/>
      <c r="BD34" s="1080"/>
      <c r="BE34" s="1008" t="s">
        <v>414</v>
      </c>
      <c r="BF34" s="1008"/>
      <c r="BG34" s="1008"/>
      <c r="BH34" s="1008"/>
      <c r="BI34" s="1009"/>
      <c r="BJ34" s="232"/>
      <c r="BK34" s="232"/>
      <c r="BL34" s="232"/>
      <c r="BM34" s="232"/>
      <c r="BN34" s="232"/>
      <c r="BO34" s="241"/>
      <c r="BP34" s="241"/>
      <c r="BQ34" s="238">
        <v>28</v>
      </c>
      <c r="BR34" s="239"/>
      <c r="BS34" s="1031"/>
      <c r="BT34" s="1032"/>
      <c r="BU34" s="1032"/>
      <c r="BV34" s="1032"/>
      <c r="BW34" s="1032"/>
      <c r="BX34" s="1032"/>
      <c r="BY34" s="1032"/>
      <c r="BZ34" s="1032"/>
      <c r="CA34" s="1032"/>
      <c r="CB34" s="1032"/>
      <c r="CC34" s="1032"/>
      <c r="CD34" s="1032"/>
      <c r="CE34" s="1032"/>
      <c r="CF34" s="1032"/>
      <c r="CG34" s="1053"/>
      <c r="CH34" s="1028"/>
      <c r="CI34" s="1029"/>
      <c r="CJ34" s="1029"/>
      <c r="CK34" s="1029"/>
      <c r="CL34" s="1030"/>
      <c r="CM34" s="1028"/>
      <c r="CN34" s="1029"/>
      <c r="CO34" s="1029"/>
      <c r="CP34" s="1029"/>
      <c r="CQ34" s="1030"/>
      <c r="CR34" s="1028"/>
      <c r="CS34" s="1029"/>
      <c r="CT34" s="1029"/>
      <c r="CU34" s="1029"/>
      <c r="CV34" s="1030"/>
      <c r="CW34" s="1028"/>
      <c r="CX34" s="1029"/>
      <c r="CY34" s="1029"/>
      <c r="CZ34" s="1029"/>
      <c r="DA34" s="1030"/>
      <c r="DB34" s="1028"/>
      <c r="DC34" s="1029"/>
      <c r="DD34" s="1029"/>
      <c r="DE34" s="1029"/>
      <c r="DF34" s="1030"/>
      <c r="DG34" s="1028"/>
      <c r="DH34" s="1029"/>
      <c r="DI34" s="1029"/>
      <c r="DJ34" s="1029"/>
      <c r="DK34" s="1030"/>
      <c r="DL34" s="1028"/>
      <c r="DM34" s="1029"/>
      <c r="DN34" s="1029"/>
      <c r="DO34" s="1029"/>
      <c r="DP34" s="1030"/>
      <c r="DQ34" s="1028"/>
      <c r="DR34" s="1029"/>
      <c r="DS34" s="1029"/>
      <c r="DT34" s="1029"/>
      <c r="DU34" s="1030"/>
      <c r="DV34" s="1031"/>
      <c r="DW34" s="1032"/>
      <c r="DX34" s="1032"/>
      <c r="DY34" s="1032"/>
      <c r="DZ34" s="1033"/>
      <c r="EA34" s="230"/>
    </row>
    <row r="35" spans="1:131" ht="26.25" customHeight="1" x14ac:dyDescent="0.2">
      <c r="A35" s="242">
        <v>8</v>
      </c>
      <c r="B35" s="1069" t="s">
        <v>416</v>
      </c>
      <c r="C35" s="1070"/>
      <c r="D35" s="1070"/>
      <c r="E35" s="1070"/>
      <c r="F35" s="1070"/>
      <c r="G35" s="1070"/>
      <c r="H35" s="1070"/>
      <c r="I35" s="1070"/>
      <c r="J35" s="1070"/>
      <c r="K35" s="1070"/>
      <c r="L35" s="1070"/>
      <c r="M35" s="1070"/>
      <c r="N35" s="1070"/>
      <c r="O35" s="1070"/>
      <c r="P35" s="1071"/>
      <c r="Q35" s="1077">
        <v>7330</v>
      </c>
      <c r="R35" s="1078"/>
      <c r="S35" s="1078"/>
      <c r="T35" s="1078"/>
      <c r="U35" s="1078"/>
      <c r="V35" s="1078">
        <v>7642</v>
      </c>
      <c r="W35" s="1078"/>
      <c r="X35" s="1078"/>
      <c r="Y35" s="1078"/>
      <c r="Z35" s="1078"/>
      <c r="AA35" s="1078">
        <v>-312</v>
      </c>
      <c r="AB35" s="1078"/>
      <c r="AC35" s="1078"/>
      <c r="AD35" s="1078"/>
      <c r="AE35" s="1079"/>
      <c r="AF35" s="1074">
        <v>32</v>
      </c>
      <c r="AG35" s="1075"/>
      <c r="AH35" s="1075"/>
      <c r="AI35" s="1075"/>
      <c r="AJ35" s="1076"/>
      <c r="AK35" s="1016">
        <v>1279</v>
      </c>
      <c r="AL35" s="1007"/>
      <c r="AM35" s="1007"/>
      <c r="AN35" s="1007"/>
      <c r="AO35" s="1007"/>
      <c r="AP35" s="1007">
        <v>6703</v>
      </c>
      <c r="AQ35" s="1007"/>
      <c r="AR35" s="1007"/>
      <c r="AS35" s="1007"/>
      <c r="AT35" s="1007"/>
      <c r="AU35" s="1007">
        <v>4223</v>
      </c>
      <c r="AV35" s="1007"/>
      <c r="AW35" s="1007"/>
      <c r="AX35" s="1007"/>
      <c r="AY35" s="1007"/>
      <c r="AZ35" s="1080" t="s">
        <v>523</v>
      </c>
      <c r="BA35" s="1080"/>
      <c r="BB35" s="1080"/>
      <c r="BC35" s="1080"/>
      <c r="BD35" s="1080"/>
      <c r="BE35" s="1008" t="s">
        <v>414</v>
      </c>
      <c r="BF35" s="1008"/>
      <c r="BG35" s="1008"/>
      <c r="BH35" s="1008"/>
      <c r="BI35" s="1009"/>
      <c r="BJ35" s="232"/>
      <c r="BK35" s="232"/>
      <c r="BL35" s="232"/>
      <c r="BM35" s="232"/>
      <c r="BN35" s="232"/>
      <c r="BO35" s="241"/>
      <c r="BP35" s="241"/>
      <c r="BQ35" s="238">
        <v>29</v>
      </c>
      <c r="BR35" s="239"/>
      <c r="BS35" s="1031"/>
      <c r="BT35" s="1032"/>
      <c r="BU35" s="1032"/>
      <c r="BV35" s="1032"/>
      <c r="BW35" s="1032"/>
      <c r="BX35" s="1032"/>
      <c r="BY35" s="1032"/>
      <c r="BZ35" s="1032"/>
      <c r="CA35" s="1032"/>
      <c r="CB35" s="1032"/>
      <c r="CC35" s="1032"/>
      <c r="CD35" s="1032"/>
      <c r="CE35" s="1032"/>
      <c r="CF35" s="1032"/>
      <c r="CG35" s="1053"/>
      <c r="CH35" s="1028"/>
      <c r="CI35" s="1029"/>
      <c r="CJ35" s="1029"/>
      <c r="CK35" s="1029"/>
      <c r="CL35" s="1030"/>
      <c r="CM35" s="1028"/>
      <c r="CN35" s="1029"/>
      <c r="CO35" s="1029"/>
      <c r="CP35" s="1029"/>
      <c r="CQ35" s="1030"/>
      <c r="CR35" s="1028"/>
      <c r="CS35" s="1029"/>
      <c r="CT35" s="1029"/>
      <c r="CU35" s="1029"/>
      <c r="CV35" s="1030"/>
      <c r="CW35" s="1028"/>
      <c r="CX35" s="1029"/>
      <c r="CY35" s="1029"/>
      <c r="CZ35" s="1029"/>
      <c r="DA35" s="1030"/>
      <c r="DB35" s="1028"/>
      <c r="DC35" s="1029"/>
      <c r="DD35" s="1029"/>
      <c r="DE35" s="1029"/>
      <c r="DF35" s="1030"/>
      <c r="DG35" s="1028"/>
      <c r="DH35" s="1029"/>
      <c r="DI35" s="1029"/>
      <c r="DJ35" s="1029"/>
      <c r="DK35" s="1030"/>
      <c r="DL35" s="1028"/>
      <c r="DM35" s="1029"/>
      <c r="DN35" s="1029"/>
      <c r="DO35" s="1029"/>
      <c r="DP35" s="1030"/>
      <c r="DQ35" s="1028"/>
      <c r="DR35" s="1029"/>
      <c r="DS35" s="1029"/>
      <c r="DT35" s="1029"/>
      <c r="DU35" s="1030"/>
      <c r="DV35" s="1031"/>
      <c r="DW35" s="1032"/>
      <c r="DX35" s="1032"/>
      <c r="DY35" s="1032"/>
      <c r="DZ35" s="1033"/>
      <c r="EA35" s="230"/>
    </row>
    <row r="36" spans="1:131" ht="26.25" customHeight="1" x14ac:dyDescent="0.2">
      <c r="A36" s="242">
        <v>9</v>
      </c>
      <c r="B36" s="1069" t="s">
        <v>417</v>
      </c>
      <c r="C36" s="1070"/>
      <c r="D36" s="1070"/>
      <c r="E36" s="1070"/>
      <c r="F36" s="1070"/>
      <c r="G36" s="1070"/>
      <c r="H36" s="1070"/>
      <c r="I36" s="1070"/>
      <c r="J36" s="1070"/>
      <c r="K36" s="1070"/>
      <c r="L36" s="1070"/>
      <c r="M36" s="1070"/>
      <c r="N36" s="1070"/>
      <c r="O36" s="1070"/>
      <c r="P36" s="1071"/>
      <c r="Q36" s="1077">
        <v>59</v>
      </c>
      <c r="R36" s="1078"/>
      <c r="S36" s="1078"/>
      <c r="T36" s="1078"/>
      <c r="U36" s="1078"/>
      <c r="V36" s="1078">
        <v>51</v>
      </c>
      <c r="W36" s="1078"/>
      <c r="X36" s="1078"/>
      <c r="Y36" s="1078"/>
      <c r="Z36" s="1078"/>
      <c r="AA36" s="1078">
        <v>8</v>
      </c>
      <c r="AB36" s="1078"/>
      <c r="AC36" s="1078"/>
      <c r="AD36" s="1078"/>
      <c r="AE36" s="1079"/>
      <c r="AF36" s="1074">
        <v>8</v>
      </c>
      <c r="AG36" s="1075"/>
      <c r="AH36" s="1075"/>
      <c r="AI36" s="1075"/>
      <c r="AJ36" s="1076"/>
      <c r="AK36" s="1016" t="s">
        <v>523</v>
      </c>
      <c r="AL36" s="1007"/>
      <c r="AM36" s="1007"/>
      <c r="AN36" s="1007"/>
      <c r="AO36" s="1007"/>
      <c r="AP36" s="1007">
        <v>236.25800000000001</v>
      </c>
      <c r="AQ36" s="1007"/>
      <c r="AR36" s="1007"/>
      <c r="AS36" s="1007"/>
      <c r="AT36" s="1007"/>
      <c r="AU36" s="1007" t="s">
        <v>523</v>
      </c>
      <c r="AV36" s="1007"/>
      <c r="AW36" s="1007"/>
      <c r="AX36" s="1007"/>
      <c r="AY36" s="1007"/>
      <c r="AZ36" s="1080" t="s">
        <v>523</v>
      </c>
      <c r="BA36" s="1080"/>
      <c r="BB36" s="1080"/>
      <c r="BC36" s="1080"/>
      <c r="BD36" s="1080"/>
      <c r="BE36" s="1008" t="s">
        <v>418</v>
      </c>
      <c r="BF36" s="1008"/>
      <c r="BG36" s="1008"/>
      <c r="BH36" s="1008"/>
      <c r="BI36" s="1009"/>
      <c r="BJ36" s="232"/>
      <c r="BK36" s="232"/>
      <c r="BL36" s="232"/>
      <c r="BM36" s="232"/>
      <c r="BN36" s="232"/>
      <c r="BO36" s="241"/>
      <c r="BP36" s="241"/>
      <c r="BQ36" s="238">
        <v>30</v>
      </c>
      <c r="BR36" s="239"/>
      <c r="BS36" s="1031"/>
      <c r="BT36" s="1032"/>
      <c r="BU36" s="1032"/>
      <c r="BV36" s="1032"/>
      <c r="BW36" s="1032"/>
      <c r="BX36" s="1032"/>
      <c r="BY36" s="1032"/>
      <c r="BZ36" s="1032"/>
      <c r="CA36" s="1032"/>
      <c r="CB36" s="1032"/>
      <c r="CC36" s="1032"/>
      <c r="CD36" s="1032"/>
      <c r="CE36" s="1032"/>
      <c r="CF36" s="1032"/>
      <c r="CG36" s="1053"/>
      <c r="CH36" s="1028"/>
      <c r="CI36" s="1029"/>
      <c r="CJ36" s="1029"/>
      <c r="CK36" s="1029"/>
      <c r="CL36" s="1030"/>
      <c r="CM36" s="1028"/>
      <c r="CN36" s="1029"/>
      <c r="CO36" s="1029"/>
      <c r="CP36" s="1029"/>
      <c r="CQ36" s="1030"/>
      <c r="CR36" s="1028"/>
      <c r="CS36" s="1029"/>
      <c r="CT36" s="1029"/>
      <c r="CU36" s="1029"/>
      <c r="CV36" s="1030"/>
      <c r="CW36" s="1028"/>
      <c r="CX36" s="1029"/>
      <c r="CY36" s="1029"/>
      <c r="CZ36" s="1029"/>
      <c r="DA36" s="1030"/>
      <c r="DB36" s="1028"/>
      <c r="DC36" s="1029"/>
      <c r="DD36" s="1029"/>
      <c r="DE36" s="1029"/>
      <c r="DF36" s="1030"/>
      <c r="DG36" s="1028"/>
      <c r="DH36" s="1029"/>
      <c r="DI36" s="1029"/>
      <c r="DJ36" s="1029"/>
      <c r="DK36" s="1030"/>
      <c r="DL36" s="1028"/>
      <c r="DM36" s="1029"/>
      <c r="DN36" s="1029"/>
      <c r="DO36" s="1029"/>
      <c r="DP36" s="1030"/>
      <c r="DQ36" s="1028"/>
      <c r="DR36" s="1029"/>
      <c r="DS36" s="1029"/>
      <c r="DT36" s="1029"/>
      <c r="DU36" s="1030"/>
      <c r="DV36" s="1031"/>
      <c r="DW36" s="1032"/>
      <c r="DX36" s="1032"/>
      <c r="DY36" s="1032"/>
      <c r="DZ36" s="1033"/>
      <c r="EA36" s="230"/>
    </row>
    <row r="37" spans="1:131" ht="26.25" customHeight="1" x14ac:dyDescent="0.2">
      <c r="A37" s="242">
        <v>10</v>
      </c>
      <c r="B37" s="1069" t="s">
        <v>419</v>
      </c>
      <c r="C37" s="1070"/>
      <c r="D37" s="1070"/>
      <c r="E37" s="1070"/>
      <c r="F37" s="1070"/>
      <c r="G37" s="1070"/>
      <c r="H37" s="1070"/>
      <c r="I37" s="1070"/>
      <c r="J37" s="1070"/>
      <c r="K37" s="1070"/>
      <c r="L37" s="1070"/>
      <c r="M37" s="1070"/>
      <c r="N37" s="1070"/>
      <c r="O37" s="1070"/>
      <c r="P37" s="1071"/>
      <c r="Q37" s="1077">
        <v>16</v>
      </c>
      <c r="R37" s="1078"/>
      <c r="S37" s="1078"/>
      <c r="T37" s="1078"/>
      <c r="U37" s="1078"/>
      <c r="V37" s="1078">
        <v>8</v>
      </c>
      <c r="W37" s="1078"/>
      <c r="X37" s="1078"/>
      <c r="Y37" s="1078"/>
      <c r="Z37" s="1078"/>
      <c r="AA37" s="1078">
        <v>8</v>
      </c>
      <c r="AB37" s="1078"/>
      <c r="AC37" s="1078"/>
      <c r="AD37" s="1078"/>
      <c r="AE37" s="1079"/>
      <c r="AF37" s="1074">
        <v>26</v>
      </c>
      <c r="AG37" s="1075"/>
      <c r="AH37" s="1075"/>
      <c r="AI37" s="1075"/>
      <c r="AJ37" s="1076"/>
      <c r="AK37" s="1016" t="s">
        <v>523</v>
      </c>
      <c r="AL37" s="1007"/>
      <c r="AM37" s="1007"/>
      <c r="AN37" s="1007"/>
      <c r="AO37" s="1007"/>
      <c r="AP37" s="1007" t="s">
        <v>523</v>
      </c>
      <c r="AQ37" s="1007"/>
      <c r="AR37" s="1007"/>
      <c r="AS37" s="1007"/>
      <c r="AT37" s="1007"/>
      <c r="AU37" s="1007" t="s">
        <v>523</v>
      </c>
      <c r="AV37" s="1007"/>
      <c r="AW37" s="1007"/>
      <c r="AX37" s="1007"/>
      <c r="AY37" s="1007"/>
      <c r="AZ37" s="1080" t="s">
        <v>523</v>
      </c>
      <c r="BA37" s="1080"/>
      <c r="BB37" s="1080"/>
      <c r="BC37" s="1080"/>
      <c r="BD37" s="1080"/>
      <c r="BE37" s="1008" t="s">
        <v>420</v>
      </c>
      <c r="BF37" s="1008"/>
      <c r="BG37" s="1008"/>
      <c r="BH37" s="1008"/>
      <c r="BI37" s="1009"/>
      <c r="BJ37" s="232"/>
      <c r="BK37" s="232"/>
      <c r="BL37" s="232"/>
      <c r="BM37" s="232"/>
      <c r="BN37" s="232"/>
      <c r="BO37" s="241"/>
      <c r="BP37" s="241"/>
      <c r="BQ37" s="238">
        <v>31</v>
      </c>
      <c r="BR37" s="239"/>
      <c r="BS37" s="1031"/>
      <c r="BT37" s="1032"/>
      <c r="BU37" s="1032"/>
      <c r="BV37" s="1032"/>
      <c r="BW37" s="1032"/>
      <c r="BX37" s="1032"/>
      <c r="BY37" s="1032"/>
      <c r="BZ37" s="1032"/>
      <c r="CA37" s="1032"/>
      <c r="CB37" s="1032"/>
      <c r="CC37" s="1032"/>
      <c r="CD37" s="1032"/>
      <c r="CE37" s="1032"/>
      <c r="CF37" s="1032"/>
      <c r="CG37" s="1053"/>
      <c r="CH37" s="1028"/>
      <c r="CI37" s="1029"/>
      <c r="CJ37" s="1029"/>
      <c r="CK37" s="1029"/>
      <c r="CL37" s="1030"/>
      <c r="CM37" s="1028"/>
      <c r="CN37" s="1029"/>
      <c r="CO37" s="1029"/>
      <c r="CP37" s="1029"/>
      <c r="CQ37" s="1030"/>
      <c r="CR37" s="1028"/>
      <c r="CS37" s="1029"/>
      <c r="CT37" s="1029"/>
      <c r="CU37" s="1029"/>
      <c r="CV37" s="1030"/>
      <c r="CW37" s="1028"/>
      <c r="CX37" s="1029"/>
      <c r="CY37" s="1029"/>
      <c r="CZ37" s="1029"/>
      <c r="DA37" s="1030"/>
      <c r="DB37" s="1028"/>
      <c r="DC37" s="1029"/>
      <c r="DD37" s="1029"/>
      <c r="DE37" s="1029"/>
      <c r="DF37" s="1030"/>
      <c r="DG37" s="1028"/>
      <c r="DH37" s="1029"/>
      <c r="DI37" s="1029"/>
      <c r="DJ37" s="1029"/>
      <c r="DK37" s="1030"/>
      <c r="DL37" s="1028"/>
      <c r="DM37" s="1029"/>
      <c r="DN37" s="1029"/>
      <c r="DO37" s="1029"/>
      <c r="DP37" s="1030"/>
      <c r="DQ37" s="1028"/>
      <c r="DR37" s="1029"/>
      <c r="DS37" s="1029"/>
      <c r="DT37" s="1029"/>
      <c r="DU37" s="1030"/>
      <c r="DV37" s="1031"/>
      <c r="DW37" s="1032"/>
      <c r="DX37" s="1032"/>
      <c r="DY37" s="1032"/>
      <c r="DZ37" s="1033"/>
      <c r="EA37" s="230"/>
    </row>
    <row r="38" spans="1:131" ht="26.25" customHeight="1" x14ac:dyDescent="0.2">
      <c r="A38" s="242">
        <v>11</v>
      </c>
      <c r="B38" s="1069" t="s">
        <v>421</v>
      </c>
      <c r="C38" s="1070"/>
      <c r="D38" s="1070"/>
      <c r="E38" s="1070"/>
      <c r="F38" s="1070"/>
      <c r="G38" s="1070"/>
      <c r="H38" s="1070"/>
      <c r="I38" s="1070"/>
      <c r="J38" s="1070"/>
      <c r="K38" s="1070"/>
      <c r="L38" s="1070"/>
      <c r="M38" s="1070"/>
      <c r="N38" s="1070"/>
      <c r="O38" s="1070"/>
      <c r="P38" s="1071"/>
      <c r="Q38" s="1077">
        <v>45</v>
      </c>
      <c r="R38" s="1078"/>
      <c r="S38" s="1078"/>
      <c r="T38" s="1078"/>
      <c r="U38" s="1078"/>
      <c r="V38" s="1078">
        <v>0</v>
      </c>
      <c r="W38" s="1078"/>
      <c r="X38" s="1078"/>
      <c r="Y38" s="1078"/>
      <c r="Z38" s="1078"/>
      <c r="AA38" s="1078">
        <v>45</v>
      </c>
      <c r="AB38" s="1078"/>
      <c r="AC38" s="1078"/>
      <c r="AD38" s="1078"/>
      <c r="AE38" s="1079"/>
      <c r="AF38" s="1074">
        <v>45</v>
      </c>
      <c r="AG38" s="1075"/>
      <c r="AH38" s="1075"/>
      <c r="AI38" s="1075"/>
      <c r="AJ38" s="1076"/>
      <c r="AK38" s="1016" t="s">
        <v>523</v>
      </c>
      <c r="AL38" s="1007"/>
      <c r="AM38" s="1007"/>
      <c r="AN38" s="1007"/>
      <c r="AO38" s="1007"/>
      <c r="AP38" s="1007" t="s">
        <v>523</v>
      </c>
      <c r="AQ38" s="1007"/>
      <c r="AR38" s="1007"/>
      <c r="AS38" s="1007"/>
      <c r="AT38" s="1007"/>
      <c r="AU38" s="1007" t="s">
        <v>523</v>
      </c>
      <c r="AV38" s="1007"/>
      <c r="AW38" s="1007"/>
      <c r="AX38" s="1007"/>
      <c r="AY38" s="1007"/>
      <c r="AZ38" s="1080" t="s">
        <v>523</v>
      </c>
      <c r="BA38" s="1080"/>
      <c r="BB38" s="1080"/>
      <c r="BC38" s="1080"/>
      <c r="BD38" s="1080"/>
      <c r="BE38" s="1008" t="s">
        <v>418</v>
      </c>
      <c r="BF38" s="1008"/>
      <c r="BG38" s="1008"/>
      <c r="BH38" s="1008"/>
      <c r="BI38" s="1009"/>
      <c r="BJ38" s="232"/>
      <c r="BK38" s="232"/>
      <c r="BL38" s="232"/>
      <c r="BM38" s="232"/>
      <c r="BN38" s="232"/>
      <c r="BO38" s="241"/>
      <c r="BP38" s="241"/>
      <c r="BQ38" s="238">
        <v>32</v>
      </c>
      <c r="BR38" s="239"/>
      <c r="BS38" s="1031"/>
      <c r="BT38" s="1032"/>
      <c r="BU38" s="1032"/>
      <c r="BV38" s="1032"/>
      <c r="BW38" s="1032"/>
      <c r="BX38" s="1032"/>
      <c r="BY38" s="1032"/>
      <c r="BZ38" s="1032"/>
      <c r="CA38" s="1032"/>
      <c r="CB38" s="1032"/>
      <c r="CC38" s="1032"/>
      <c r="CD38" s="1032"/>
      <c r="CE38" s="1032"/>
      <c r="CF38" s="1032"/>
      <c r="CG38" s="1053"/>
      <c r="CH38" s="1028"/>
      <c r="CI38" s="1029"/>
      <c r="CJ38" s="1029"/>
      <c r="CK38" s="1029"/>
      <c r="CL38" s="1030"/>
      <c r="CM38" s="1028"/>
      <c r="CN38" s="1029"/>
      <c r="CO38" s="1029"/>
      <c r="CP38" s="1029"/>
      <c r="CQ38" s="1030"/>
      <c r="CR38" s="1028"/>
      <c r="CS38" s="1029"/>
      <c r="CT38" s="1029"/>
      <c r="CU38" s="1029"/>
      <c r="CV38" s="1030"/>
      <c r="CW38" s="1028"/>
      <c r="CX38" s="1029"/>
      <c r="CY38" s="1029"/>
      <c r="CZ38" s="1029"/>
      <c r="DA38" s="1030"/>
      <c r="DB38" s="1028"/>
      <c r="DC38" s="1029"/>
      <c r="DD38" s="1029"/>
      <c r="DE38" s="1029"/>
      <c r="DF38" s="1030"/>
      <c r="DG38" s="1028"/>
      <c r="DH38" s="1029"/>
      <c r="DI38" s="1029"/>
      <c r="DJ38" s="1029"/>
      <c r="DK38" s="1030"/>
      <c r="DL38" s="1028"/>
      <c r="DM38" s="1029"/>
      <c r="DN38" s="1029"/>
      <c r="DO38" s="1029"/>
      <c r="DP38" s="1030"/>
      <c r="DQ38" s="1028"/>
      <c r="DR38" s="1029"/>
      <c r="DS38" s="1029"/>
      <c r="DT38" s="1029"/>
      <c r="DU38" s="1030"/>
      <c r="DV38" s="1031"/>
      <c r="DW38" s="1032"/>
      <c r="DX38" s="1032"/>
      <c r="DY38" s="1032"/>
      <c r="DZ38" s="1033"/>
      <c r="EA38" s="230"/>
    </row>
    <row r="39" spans="1:131" ht="26.25" customHeight="1" x14ac:dyDescent="0.2">
      <c r="A39" s="242">
        <v>12</v>
      </c>
      <c r="B39" s="1069"/>
      <c r="C39" s="1070"/>
      <c r="D39" s="1070"/>
      <c r="E39" s="1070"/>
      <c r="F39" s="1070"/>
      <c r="G39" s="1070"/>
      <c r="H39" s="1070"/>
      <c r="I39" s="1070"/>
      <c r="J39" s="1070"/>
      <c r="K39" s="1070"/>
      <c r="L39" s="1070"/>
      <c r="M39" s="1070"/>
      <c r="N39" s="1070"/>
      <c r="O39" s="1070"/>
      <c r="P39" s="1071"/>
      <c r="Q39" s="1077"/>
      <c r="R39" s="1078"/>
      <c r="S39" s="1078"/>
      <c r="T39" s="1078"/>
      <c r="U39" s="1078"/>
      <c r="V39" s="1078"/>
      <c r="W39" s="1078"/>
      <c r="X39" s="1078"/>
      <c r="Y39" s="1078"/>
      <c r="Z39" s="1078"/>
      <c r="AA39" s="1078"/>
      <c r="AB39" s="1078"/>
      <c r="AC39" s="1078"/>
      <c r="AD39" s="1078"/>
      <c r="AE39" s="1079"/>
      <c r="AF39" s="1074"/>
      <c r="AG39" s="1075"/>
      <c r="AH39" s="1075"/>
      <c r="AI39" s="1075"/>
      <c r="AJ39" s="1076"/>
      <c r="AK39" s="1016"/>
      <c r="AL39" s="1007"/>
      <c r="AM39" s="1007"/>
      <c r="AN39" s="1007"/>
      <c r="AO39" s="1007"/>
      <c r="AP39" s="1007"/>
      <c r="AQ39" s="1007"/>
      <c r="AR39" s="1007"/>
      <c r="AS39" s="1007"/>
      <c r="AT39" s="1007"/>
      <c r="AU39" s="1007"/>
      <c r="AV39" s="1007"/>
      <c r="AW39" s="1007"/>
      <c r="AX39" s="1007"/>
      <c r="AY39" s="1007"/>
      <c r="AZ39" s="1080"/>
      <c r="BA39" s="1080"/>
      <c r="BB39" s="1080"/>
      <c r="BC39" s="1080"/>
      <c r="BD39" s="1080"/>
      <c r="BE39" s="1008"/>
      <c r="BF39" s="1008"/>
      <c r="BG39" s="1008"/>
      <c r="BH39" s="1008"/>
      <c r="BI39" s="1009"/>
      <c r="BJ39" s="232"/>
      <c r="BK39" s="232"/>
      <c r="BL39" s="232"/>
      <c r="BM39" s="232"/>
      <c r="BN39" s="232"/>
      <c r="BO39" s="241"/>
      <c r="BP39" s="241"/>
      <c r="BQ39" s="238">
        <v>33</v>
      </c>
      <c r="BR39" s="239"/>
      <c r="BS39" s="1031"/>
      <c r="BT39" s="1032"/>
      <c r="BU39" s="1032"/>
      <c r="BV39" s="1032"/>
      <c r="BW39" s="1032"/>
      <c r="BX39" s="1032"/>
      <c r="BY39" s="1032"/>
      <c r="BZ39" s="1032"/>
      <c r="CA39" s="1032"/>
      <c r="CB39" s="1032"/>
      <c r="CC39" s="1032"/>
      <c r="CD39" s="1032"/>
      <c r="CE39" s="1032"/>
      <c r="CF39" s="1032"/>
      <c r="CG39" s="1053"/>
      <c r="CH39" s="1028"/>
      <c r="CI39" s="1029"/>
      <c r="CJ39" s="1029"/>
      <c r="CK39" s="1029"/>
      <c r="CL39" s="1030"/>
      <c r="CM39" s="1028"/>
      <c r="CN39" s="1029"/>
      <c r="CO39" s="1029"/>
      <c r="CP39" s="1029"/>
      <c r="CQ39" s="1030"/>
      <c r="CR39" s="1028"/>
      <c r="CS39" s="1029"/>
      <c r="CT39" s="1029"/>
      <c r="CU39" s="1029"/>
      <c r="CV39" s="1030"/>
      <c r="CW39" s="1028"/>
      <c r="CX39" s="1029"/>
      <c r="CY39" s="1029"/>
      <c r="CZ39" s="1029"/>
      <c r="DA39" s="1030"/>
      <c r="DB39" s="1028"/>
      <c r="DC39" s="1029"/>
      <c r="DD39" s="1029"/>
      <c r="DE39" s="1029"/>
      <c r="DF39" s="1030"/>
      <c r="DG39" s="1028"/>
      <c r="DH39" s="1029"/>
      <c r="DI39" s="1029"/>
      <c r="DJ39" s="1029"/>
      <c r="DK39" s="1030"/>
      <c r="DL39" s="1028"/>
      <c r="DM39" s="1029"/>
      <c r="DN39" s="1029"/>
      <c r="DO39" s="1029"/>
      <c r="DP39" s="1030"/>
      <c r="DQ39" s="1028"/>
      <c r="DR39" s="1029"/>
      <c r="DS39" s="1029"/>
      <c r="DT39" s="1029"/>
      <c r="DU39" s="1030"/>
      <c r="DV39" s="1031"/>
      <c r="DW39" s="1032"/>
      <c r="DX39" s="1032"/>
      <c r="DY39" s="1032"/>
      <c r="DZ39" s="1033"/>
      <c r="EA39" s="230"/>
    </row>
    <row r="40" spans="1:131" ht="26.25" customHeight="1" x14ac:dyDescent="0.2">
      <c r="A40" s="238">
        <v>13</v>
      </c>
      <c r="B40" s="1069"/>
      <c r="C40" s="1070"/>
      <c r="D40" s="1070"/>
      <c r="E40" s="1070"/>
      <c r="F40" s="1070"/>
      <c r="G40" s="1070"/>
      <c r="H40" s="1070"/>
      <c r="I40" s="1070"/>
      <c r="J40" s="1070"/>
      <c r="K40" s="1070"/>
      <c r="L40" s="1070"/>
      <c r="M40" s="1070"/>
      <c r="N40" s="1070"/>
      <c r="O40" s="1070"/>
      <c r="P40" s="1071"/>
      <c r="Q40" s="1077"/>
      <c r="R40" s="1078"/>
      <c r="S40" s="1078"/>
      <c r="T40" s="1078"/>
      <c r="U40" s="1078"/>
      <c r="V40" s="1078"/>
      <c r="W40" s="1078"/>
      <c r="X40" s="1078"/>
      <c r="Y40" s="1078"/>
      <c r="Z40" s="1078"/>
      <c r="AA40" s="1078"/>
      <c r="AB40" s="1078"/>
      <c r="AC40" s="1078"/>
      <c r="AD40" s="1078"/>
      <c r="AE40" s="1079"/>
      <c r="AF40" s="1074"/>
      <c r="AG40" s="1075"/>
      <c r="AH40" s="1075"/>
      <c r="AI40" s="1075"/>
      <c r="AJ40" s="1076"/>
      <c r="AK40" s="1016"/>
      <c r="AL40" s="1007"/>
      <c r="AM40" s="1007"/>
      <c r="AN40" s="1007"/>
      <c r="AO40" s="1007"/>
      <c r="AP40" s="1007"/>
      <c r="AQ40" s="1007"/>
      <c r="AR40" s="1007"/>
      <c r="AS40" s="1007"/>
      <c r="AT40" s="1007"/>
      <c r="AU40" s="1007"/>
      <c r="AV40" s="1007"/>
      <c r="AW40" s="1007"/>
      <c r="AX40" s="1007"/>
      <c r="AY40" s="1007"/>
      <c r="AZ40" s="1080"/>
      <c r="BA40" s="1080"/>
      <c r="BB40" s="1080"/>
      <c r="BC40" s="1080"/>
      <c r="BD40" s="1080"/>
      <c r="BE40" s="1008"/>
      <c r="BF40" s="1008"/>
      <c r="BG40" s="1008"/>
      <c r="BH40" s="1008"/>
      <c r="BI40" s="1009"/>
      <c r="BJ40" s="232"/>
      <c r="BK40" s="232"/>
      <c r="BL40" s="232"/>
      <c r="BM40" s="232"/>
      <c r="BN40" s="232"/>
      <c r="BO40" s="241"/>
      <c r="BP40" s="241"/>
      <c r="BQ40" s="238">
        <v>34</v>
      </c>
      <c r="BR40" s="239"/>
      <c r="BS40" s="1031"/>
      <c r="BT40" s="1032"/>
      <c r="BU40" s="1032"/>
      <c r="BV40" s="1032"/>
      <c r="BW40" s="1032"/>
      <c r="BX40" s="1032"/>
      <c r="BY40" s="1032"/>
      <c r="BZ40" s="1032"/>
      <c r="CA40" s="1032"/>
      <c r="CB40" s="1032"/>
      <c r="CC40" s="1032"/>
      <c r="CD40" s="1032"/>
      <c r="CE40" s="1032"/>
      <c r="CF40" s="1032"/>
      <c r="CG40" s="1053"/>
      <c r="CH40" s="1028"/>
      <c r="CI40" s="1029"/>
      <c r="CJ40" s="1029"/>
      <c r="CK40" s="1029"/>
      <c r="CL40" s="1030"/>
      <c r="CM40" s="1028"/>
      <c r="CN40" s="1029"/>
      <c r="CO40" s="1029"/>
      <c r="CP40" s="1029"/>
      <c r="CQ40" s="1030"/>
      <c r="CR40" s="1028"/>
      <c r="CS40" s="1029"/>
      <c r="CT40" s="1029"/>
      <c r="CU40" s="1029"/>
      <c r="CV40" s="1030"/>
      <c r="CW40" s="1028"/>
      <c r="CX40" s="1029"/>
      <c r="CY40" s="1029"/>
      <c r="CZ40" s="1029"/>
      <c r="DA40" s="1030"/>
      <c r="DB40" s="1028"/>
      <c r="DC40" s="1029"/>
      <c r="DD40" s="1029"/>
      <c r="DE40" s="1029"/>
      <c r="DF40" s="1030"/>
      <c r="DG40" s="1028"/>
      <c r="DH40" s="1029"/>
      <c r="DI40" s="1029"/>
      <c r="DJ40" s="1029"/>
      <c r="DK40" s="1030"/>
      <c r="DL40" s="1028"/>
      <c r="DM40" s="1029"/>
      <c r="DN40" s="1029"/>
      <c r="DO40" s="1029"/>
      <c r="DP40" s="1030"/>
      <c r="DQ40" s="1028"/>
      <c r="DR40" s="1029"/>
      <c r="DS40" s="1029"/>
      <c r="DT40" s="1029"/>
      <c r="DU40" s="1030"/>
      <c r="DV40" s="1031"/>
      <c r="DW40" s="1032"/>
      <c r="DX40" s="1032"/>
      <c r="DY40" s="1032"/>
      <c r="DZ40" s="1033"/>
      <c r="EA40" s="230"/>
    </row>
    <row r="41" spans="1:131" ht="26.25" customHeight="1" x14ac:dyDescent="0.2">
      <c r="A41" s="238">
        <v>14</v>
      </c>
      <c r="B41" s="1069"/>
      <c r="C41" s="1070"/>
      <c r="D41" s="1070"/>
      <c r="E41" s="1070"/>
      <c r="F41" s="1070"/>
      <c r="G41" s="1070"/>
      <c r="H41" s="1070"/>
      <c r="I41" s="1070"/>
      <c r="J41" s="1070"/>
      <c r="K41" s="1070"/>
      <c r="L41" s="1070"/>
      <c r="M41" s="1070"/>
      <c r="N41" s="1070"/>
      <c r="O41" s="1070"/>
      <c r="P41" s="1071"/>
      <c r="Q41" s="1077"/>
      <c r="R41" s="1078"/>
      <c r="S41" s="1078"/>
      <c r="T41" s="1078"/>
      <c r="U41" s="1078"/>
      <c r="V41" s="1078"/>
      <c r="W41" s="1078"/>
      <c r="X41" s="1078"/>
      <c r="Y41" s="1078"/>
      <c r="Z41" s="1078"/>
      <c r="AA41" s="1078"/>
      <c r="AB41" s="1078"/>
      <c r="AC41" s="1078"/>
      <c r="AD41" s="1078"/>
      <c r="AE41" s="1079"/>
      <c r="AF41" s="1074"/>
      <c r="AG41" s="1075"/>
      <c r="AH41" s="1075"/>
      <c r="AI41" s="1075"/>
      <c r="AJ41" s="1076"/>
      <c r="AK41" s="1016"/>
      <c r="AL41" s="1007"/>
      <c r="AM41" s="1007"/>
      <c r="AN41" s="1007"/>
      <c r="AO41" s="1007"/>
      <c r="AP41" s="1007"/>
      <c r="AQ41" s="1007"/>
      <c r="AR41" s="1007"/>
      <c r="AS41" s="1007"/>
      <c r="AT41" s="1007"/>
      <c r="AU41" s="1007"/>
      <c r="AV41" s="1007"/>
      <c r="AW41" s="1007"/>
      <c r="AX41" s="1007"/>
      <c r="AY41" s="1007"/>
      <c r="AZ41" s="1080"/>
      <c r="BA41" s="1080"/>
      <c r="BB41" s="1080"/>
      <c r="BC41" s="1080"/>
      <c r="BD41" s="1080"/>
      <c r="BE41" s="1008"/>
      <c r="BF41" s="1008"/>
      <c r="BG41" s="1008"/>
      <c r="BH41" s="1008"/>
      <c r="BI41" s="1009"/>
      <c r="BJ41" s="232"/>
      <c r="BK41" s="232"/>
      <c r="BL41" s="232"/>
      <c r="BM41" s="232"/>
      <c r="BN41" s="232"/>
      <c r="BO41" s="241"/>
      <c r="BP41" s="241"/>
      <c r="BQ41" s="238">
        <v>35</v>
      </c>
      <c r="BR41" s="239"/>
      <c r="BS41" s="1031"/>
      <c r="BT41" s="1032"/>
      <c r="BU41" s="1032"/>
      <c r="BV41" s="1032"/>
      <c r="BW41" s="1032"/>
      <c r="BX41" s="1032"/>
      <c r="BY41" s="1032"/>
      <c r="BZ41" s="1032"/>
      <c r="CA41" s="1032"/>
      <c r="CB41" s="1032"/>
      <c r="CC41" s="1032"/>
      <c r="CD41" s="1032"/>
      <c r="CE41" s="1032"/>
      <c r="CF41" s="1032"/>
      <c r="CG41" s="1053"/>
      <c r="CH41" s="1028"/>
      <c r="CI41" s="1029"/>
      <c r="CJ41" s="1029"/>
      <c r="CK41" s="1029"/>
      <c r="CL41" s="1030"/>
      <c r="CM41" s="1028"/>
      <c r="CN41" s="1029"/>
      <c r="CO41" s="1029"/>
      <c r="CP41" s="1029"/>
      <c r="CQ41" s="1030"/>
      <c r="CR41" s="1028"/>
      <c r="CS41" s="1029"/>
      <c r="CT41" s="1029"/>
      <c r="CU41" s="1029"/>
      <c r="CV41" s="1030"/>
      <c r="CW41" s="1028"/>
      <c r="CX41" s="1029"/>
      <c r="CY41" s="1029"/>
      <c r="CZ41" s="1029"/>
      <c r="DA41" s="1030"/>
      <c r="DB41" s="1028"/>
      <c r="DC41" s="1029"/>
      <c r="DD41" s="1029"/>
      <c r="DE41" s="1029"/>
      <c r="DF41" s="1030"/>
      <c r="DG41" s="1028"/>
      <c r="DH41" s="1029"/>
      <c r="DI41" s="1029"/>
      <c r="DJ41" s="1029"/>
      <c r="DK41" s="1030"/>
      <c r="DL41" s="1028"/>
      <c r="DM41" s="1029"/>
      <c r="DN41" s="1029"/>
      <c r="DO41" s="1029"/>
      <c r="DP41" s="1030"/>
      <c r="DQ41" s="1028"/>
      <c r="DR41" s="1029"/>
      <c r="DS41" s="1029"/>
      <c r="DT41" s="1029"/>
      <c r="DU41" s="1030"/>
      <c r="DV41" s="1031"/>
      <c r="DW41" s="1032"/>
      <c r="DX41" s="1032"/>
      <c r="DY41" s="1032"/>
      <c r="DZ41" s="1033"/>
      <c r="EA41" s="230"/>
    </row>
    <row r="42" spans="1:131" ht="26.25" customHeight="1" x14ac:dyDescent="0.2">
      <c r="A42" s="238">
        <v>15</v>
      </c>
      <c r="B42" s="1069"/>
      <c r="C42" s="1070"/>
      <c r="D42" s="1070"/>
      <c r="E42" s="1070"/>
      <c r="F42" s="1070"/>
      <c r="G42" s="1070"/>
      <c r="H42" s="1070"/>
      <c r="I42" s="1070"/>
      <c r="J42" s="1070"/>
      <c r="K42" s="1070"/>
      <c r="L42" s="1070"/>
      <c r="M42" s="1070"/>
      <c r="N42" s="1070"/>
      <c r="O42" s="1070"/>
      <c r="P42" s="1071"/>
      <c r="Q42" s="1077"/>
      <c r="R42" s="1078"/>
      <c r="S42" s="1078"/>
      <c r="T42" s="1078"/>
      <c r="U42" s="1078"/>
      <c r="V42" s="1078"/>
      <c r="W42" s="1078"/>
      <c r="X42" s="1078"/>
      <c r="Y42" s="1078"/>
      <c r="Z42" s="1078"/>
      <c r="AA42" s="1078"/>
      <c r="AB42" s="1078"/>
      <c r="AC42" s="1078"/>
      <c r="AD42" s="1078"/>
      <c r="AE42" s="1079"/>
      <c r="AF42" s="1074"/>
      <c r="AG42" s="1075"/>
      <c r="AH42" s="1075"/>
      <c r="AI42" s="1075"/>
      <c r="AJ42" s="1076"/>
      <c r="AK42" s="1016"/>
      <c r="AL42" s="1007"/>
      <c r="AM42" s="1007"/>
      <c r="AN42" s="1007"/>
      <c r="AO42" s="1007"/>
      <c r="AP42" s="1007"/>
      <c r="AQ42" s="1007"/>
      <c r="AR42" s="1007"/>
      <c r="AS42" s="1007"/>
      <c r="AT42" s="1007"/>
      <c r="AU42" s="1007"/>
      <c r="AV42" s="1007"/>
      <c r="AW42" s="1007"/>
      <c r="AX42" s="1007"/>
      <c r="AY42" s="1007"/>
      <c r="AZ42" s="1080"/>
      <c r="BA42" s="1080"/>
      <c r="BB42" s="1080"/>
      <c r="BC42" s="1080"/>
      <c r="BD42" s="1080"/>
      <c r="BE42" s="1008"/>
      <c r="BF42" s="1008"/>
      <c r="BG42" s="1008"/>
      <c r="BH42" s="1008"/>
      <c r="BI42" s="1009"/>
      <c r="BJ42" s="232"/>
      <c r="BK42" s="232"/>
      <c r="BL42" s="232"/>
      <c r="BM42" s="232"/>
      <c r="BN42" s="232"/>
      <c r="BO42" s="241"/>
      <c r="BP42" s="241"/>
      <c r="BQ42" s="238">
        <v>36</v>
      </c>
      <c r="BR42" s="239"/>
      <c r="BS42" s="1031"/>
      <c r="BT42" s="1032"/>
      <c r="BU42" s="1032"/>
      <c r="BV42" s="1032"/>
      <c r="BW42" s="1032"/>
      <c r="BX42" s="1032"/>
      <c r="BY42" s="1032"/>
      <c r="BZ42" s="1032"/>
      <c r="CA42" s="1032"/>
      <c r="CB42" s="1032"/>
      <c r="CC42" s="1032"/>
      <c r="CD42" s="1032"/>
      <c r="CE42" s="1032"/>
      <c r="CF42" s="1032"/>
      <c r="CG42" s="1053"/>
      <c r="CH42" s="1028"/>
      <c r="CI42" s="1029"/>
      <c r="CJ42" s="1029"/>
      <c r="CK42" s="1029"/>
      <c r="CL42" s="1030"/>
      <c r="CM42" s="1028"/>
      <c r="CN42" s="1029"/>
      <c r="CO42" s="1029"/>
      <c r="CP42" s="1029"/>
      <c r="CQ42" s="1030"/>
      <c r="CR42" s="1028"/>
      <c r="CS42" s="1029"/>
      <c r="CT42" s="1029"/>
      <c r="CU42" s="1029"/>
      <c r="CV42" s="1030"/>
      <c r="CW42" s="1028"/>
      <c r="CX42" s="1029"/>
      <c r="CY42" s="1029"/>
      <c r="CZ42" s="1029"/>
      <c r="DA42" s="1030"/>
      <c r="DB42" s="1028"/>
      <c r="DC42" s="1029"/>
      <c r="DD42" s="1029"/>
      <c r="DE42" s="1029"/>
      <c r="DF42" s="1030"/>
      <c r="DG42" s="1028"/>
      <c r="DH42" s="1029"/>
      <c r="DI42" s="1029"/>
      <c r="DJ42" s="1029"/>
      <c r="DK42" s="1030"/>
      <c r="DL42" s="1028"/>
      <c r="DM42" s="1029"/>
      <c r="DN42" s="1029"/>
      <c r="DO42" s="1029"/>
      <c r="DP42" s="1030"/>
      <c r="DQ42" s="1028"/>
      <c r="DR42" s="1029"/>
      <c r="DS42" s="1029"/>
      <c r="DT42" s="1029"/>
      <c r="DU42" s="1030"/>
      <c r="DV42" s="1031"/>
      <c r="DW42" s="1032"/>
      <c r="DX42" s="1032"/>
      <c r="DY42" s="1032"/>
      <c r="DZ42" s="1033"/>
      <c r="EA42" s="230"/>
    </row>
    <row r="43" spans="1:131" ht="26.25" customHeight="1" x14ac:dyDescent="0.2">
      <c r="A43" s="238">
        <v>16</v>
      </c>
      <c r="B43" s="1069"/>
      <c r="C43" s="1070"/>
      <c r="D43" s="1070"/>
      <c r="E43" s="1070"/>
      <c r="F43" s="1070"/>
      <c r="G43" s="1070"/>
      <c r="H43" s="1070"/>
      <c r="I43" s="1070"/>
      <c r="J43" s="1070"/>
      <c r="K43" s="1070"/>
      <c r="L43" s="1070"/>
      <c r="M43" s="1070"/>
      <c r="N43" s="1070"/>
      <c r="O43" s="1070"/>
      <c r="P43" s="1071"/>
      <c r="Q43" s="1077"/>
      <c r="R43" s="1078"/>
      <c r="S43" s="1078"/>
      <c r="T43" s="1078"/>
      <c r="U43" s="1078"/>
      <c r="V43" s="1078"/>
      <c r="W43" s="1078"/>
      <c r="X43" s="1078"/>
      <c r="Y43" s="1078"/>
      <c r="Z43" s="1078"/>
      <c r="AA43" s="1078"/>
      <c r="AB43" s="1078"/>
      <c r="AC43" s="1078"/>
      <c r="AD43" s="1078"/>
      <c r="AE43" s="1079"/>
      <c r="AF43" s="1074"/>
      <c r="AG43" s="1075"/>
      <c r="AH43" s="1075"/>
      <c r="AI43" s="1075"/>
      <c r="AJ43" s="1076"/>
      <c r="AK43" s="1016"/>
      <c r="AL43" s="1007"/>
      <c r="AM43" s="1007"/>
      <c r="AN43" s="1007"/>
      <c r="AO43" s="1007"/>
      <c r="AP43" s="1007"/>
      <c r="AQ43" s="1007"/>
      <c r="AR43" s="1007"/>
      <c r="AS43" s="1007"/>
      <c r="AT43" s="1007"/>
      <c r="AU43" s="1007"/>
      <c r="AV43" s="1007"/>
      <c r="AW43" s="1007"/>
      <c r="AX43" s="1007"/>
      <c r="AY43" s="1007"/>
      <c r="AZ43" s="1080"/>
      <c r="BA43" s="1080"/>
      <c r="BB43" s="1080"/>
      <c r="BC43" s="1080"/>
      <c r="BD43" s="1080"/>
      <c r="BE43" s="1008"/>
      <c r="BF43" s="1008"/>
      <c r="BG43" s="1008"/>
      <c r="BH43" s="1008"/>
      <c r="BI43" s="1009"/>
      <c r="BJ43" s="232"/>
      <c r="BK43" s="232"/>
      <c r="BL43" s="232"/>
      <c r="BM43" s="232"/>
      <c r="BN43" s="232"/>
      <c r="BO43" s="241"/>
      <c r="BP43" s="241"/>
      <c r="BQ43" s="238">
        <v>37</v>
      </c>
      <c r="BR43" s="239"/>
      <c r="BS43" s="1031"/>
      <c r="BT43" s="1032"/>
      <c r="BU43" s="1032"/>
      <c r="BV43" s="1032"/>
      <c r="BW43" s="1032"/>
      <c r="BX43" s="1032"/>
      <c r="BY43" s="1032"/>
      <c r="BZ43" s="1032"/>
      <c r="CA43" s="1032"/>
      <c r="CB43" s="1032"/>
      <c r="CC43" s="1032"/>
      <c r="CD43" s="1032"/>
      <c r="CE43" s="1032"/>
      <c r="CF43" s="1032"/>
      <c r="CG43" s="1053"/>
      <c r="CH43" s="1028"/>
      <c r="CI43" s="1029"/>
      <c r="CJ43" s="1029"/>
      <c r="CK43" s="1029"/>
      <c r="CL43" s="1030"/>
      <c r="CM43" s="1028"/>
      <c r="CN43" s="1029"/>
      <c r="CO43" s="1029"/>
      <c r="CP43" s="1029"/>
      <c r="CQ43" s="1030"/>
      <c r="CR43" s="1028"/>
      <c r="CS43" s="1029"/>
      <c r="CT43" s="1029"/>
      <c r="CU43" s="1029"/>
      <c r="CV43" s="1030"/>
      <c r="CW43" s="1028"/>
      <c r="CX43" s="1029"/>
      <c r="CY43" s="1029"/>
      <c r="CZ43" s="1029"/>
      <c r="DA43" s="1030"/>
      <c r="DB43" s="1028"/>
      <c r="DC43" s="1029"/>
      <c r="DD43" s="1029"/>
      <c r="DE43" s="1029"/>
      <c r="DF43" s="1030"/>
      <c r="DG43" s="1028"/>
      <c r="DH43" s="1029"/>
      <c r="DI43" s="1029"/>
      <c r="DJ43" s="1029"/>
      <c r="DK43" s="1030"/>
      <c r="DL43" s="1028"/>
      <c r="DM43" s="1029"/>
      <c r="DN43" s="1029"/>
      <c r="DO43" s="1029"/>
      <c r="DP43" s="1030"/>
      <c r="DQ43" s="1028"/>
      <c r="DR43" s="1029"/>
      <c r="DS43" s="1029"/>
      <c r="DT43" s="1029"/>
      <c r="DU43" s="1030"/>
      <c r="DV43" s="1031"/>
      <c r="DW43" s="1032"/>
      <c r="DX43" s="1032"/>
      <c r="DY43" s="1032"/>
      <c r="DZ43" s="1033"/>
      <c r="EA43" s="230"/>
    </row>
    <row r="44" spans="1:131" ht="26.25" customHeight="1" x14ac:dyDescent="0.2">
      <c r="A44" s="238">
        <v>17</v>
      </c>
      <c r="B44" s="1069"/>
      <c r="C44" s="1070"/>
      <c r="D44" s="1070"/>
      <c r="E44" s="1070"/>
      <c r="F44" s="1070"/>
      <c r="G44" s="1070"/>
      <c r="H44" s="1070"/>
      <c r="I44" s="1070"/>
      <c r="J44" s="1070"/>
      <c r="K44" s="1070"/>
      <c r="L44" s="1070"/>
      <c r="M44" s="1070"/>
      <c r="N44" s="1070"/>
      <c r="O44" s="1070"/>
      <c r="P44" s="1071"/>
      <c r="Q44" s="1077"/>
      <c r="R44" s="1078"/>
      <c r="S44" s="1078"/>
      <c r="T44" s="1078"/>
      <c r="U44" s="1078"/>
      <c r="V44" s="1078"/>
      <c r="W44" s="1078"/>
      <c r="X44" s="1078"/>
      <c r="Y44" s="1078"/>
      <c r="Z44" s="1078"/>
      <c r="AA44" s="1078"/>
      <c r="AB44" s="1078"/>
      <c r="AC44" s="1078"/>
      <c r="AD44" s="1078"/>
      <c r="AE44" s="1079"/>
      <c r="AF44" s="1074"/>
      <c r="AG44" s="1075"/>
      <c r="AH44" s="1075"/>
      <c r="AI44" s="1075"/>
      <c r="AJ44" s="1076"/>
      <c r="AK44" s="1016"/>
      <c r="AL44" s="1007"/>
      <c r="AM44" s="1007"/>
      <c r="AN44" s="1007"/>
      <c r="AO44" s="1007"/>
      <c r="AP44" s="1007"/>
      <c r="AQ44" s="1007"/>
      <c r="AR44" s="1007"/>
      <c r="AS44" s="1007"/>
      <c r="AT44" s="1007"/>
      <c r="AU44" s="1007"/>
      <c r="AV44" s="1007"/>
      <c r="AW44" s="1007"/>
      <c r="AX44" s="1007"/>
      <c r="AY44" s="1007"/>
      <c r="AZ44" s="1080"/>
      <c r="BA44" s="1080"/>
      <c r="BB44" s="1080"/>
      <c r="BC44" s="1080"/>
      <c r="BD44" s="1080"/>
      <c r="BE44" s="1008"/>
      <c r="BF44" s="1008"/>
      <c r="BG44" s="1008"/>
      <c r="BH44" s="1008"/>
      <c r="BI44" s="1009"/>
      <c r="BJ44" s="232"/>
      <c r="BK44" s="232"/>
      <c r="BL44" s="232"/>
      <c r="BM44" s="232"/>
      <c r="BN44" s="232"/>
      <c r="BO44" s="241"/>
      <c r="BP44" s="241"/>
      <c r="BQ44" s="238">
        <v>38</v>
      </c>
      <c r="BR44" s="239"/>
      <c r="BS44" s="1031"/>
      <c r="BT44" s="1032"/>
      <c r="BU44" s="1032"/>
      <c r="BV44" s="1032"/>
      <c r="BW44" s="1032"/>
      <c r="BX44" s="1032"/>
      <c r="BY44" s="1032"/>
      <c r="BZ44" s="1032"/>
      <c r="CA44" s="1032"/>
      <c r="CB44" s="1032"/>
      <c r="CC44" s="1032"/>
      <c r="CD44" s="1032"/>
      <c r="CE44" s="1032"/>
      <c r="CF44" s="1032"/>
      <c r="CG44" s="1053"/>
      <c r="CH44" s="1028"/>
      <c r="CI44" s="1029"/>
      <c r="CJ44" s="1029"/>
      <c r="CK44" s="1029"/>
      <c r="CL44" s="1030"/>
      <c r="CM44" s="1028"/>
      <c r="CN44" s="1029"/>
      <c r="CO44" s="1029"/>
      <c r="CP44" s="1029"/>
      <c r="CQ44" s="1030"/>
      <c r="CR44" s="1028"/>
      <c r="CS44" s="1029"/>
      <c r="CT44" s="1029"/>
      <c r="CU44" s="1029"/>
      <c r="CV44" s="1030"/>
      <c r="CW44" s="1028"/>
      <c r="CX44" s="1029"/>
      <c r="CY44" s="1029"/>
      <c r="CZ44" s="1029"/>
      <c r="DA44" s="1030"/>
      <c r="DB44" s="1028"/>
      <c r="DC44" s="1029"/>
      <c r="DD44" s="1029"/>
      <c r="DE44" s="1029"/>
      <c r="DF44" s="1030"/>
      <c r="DG44" s="1028"/>
      <c r="DH44" s="1029"/>
      <c r="DI44" s="1029"/>
      <c r="DJ44" s="1029"/>
      <c r="DK44" s="1030"/>
      <c r="DL44" s="1028"/>
      <c r="DM44" s="1029"/>
      <c r="DN44" s="1029"/>
      <c r="DO44" s="1029"/>
      <c r="DP44" s="1030"/>
      <c r="DQ44" s="1028"/>
      <c r="DR44" s="1029"/>
      <c r="DS44" s="1029"/>
      <c r="DT44" s="1029"/>
      <c r="DU44" s="1030"/>
      <c r="DV44" s="1031"/>
      <c r="DW44" s="1032"/>
      <c r="DX44" s="1032"/>
      <c r="DY44" s="1032"/>
      <c r="DZ44" s="1033"/>
      <c r="EA44" s="230"/>
    </row>
    <row r="45" spans="1:131" ht="26.25" customHeight="1" x14ac:dyDescent="0.2">
      <c r="A45" s="238">
        <v>18</v>
      </c>
      <c r="B45" s="1069"/>
      <c r="C45" s="1070"/>
      <c r="D45" s="1070"/>
      <c r="E45" s="1070"/>
      <c r="F45" s="1070"/>
      <c r="G45" s="1070"/>
      <c r="H45" s="1070"/>
      <c r="I45" s="1070"/>
      <c r="J45" s="1070"/>
      <c r="K45" s="1070"/>
      <c r="L45" s="1070"/>
      <c r="M45" s="1070"/>
      <c r="N45" s="1070"/>
      <c r="O45" s="1070"/>
      <c r="P45" s="1071"/>
      <c r="Q45" s="1077"/>
      <c r="R45" s="1078"/>
      <c r="S45" s="1078"/>
      <c r="T45" s="1078"/>
      <c r="U45" s="1078"/>
      <c r="V45" s="1078"/>
      <c r="W45" s="1078"/>
      <c r="X45" s="1078"/>
      <c r="Y45" s="1078"/>
      <c r="Z45" s="1078"/>
      <c r="AA45" s="1078"/>
      <c r="AB45" s="1078"/>
      <c r="AC45" s="1078"/>
      <c r="AD45" s="1078"/>
      <c r="AE45" s="1079"/>
      <c r="AF45" s="1074"/>
      <c r="AG45" s="1075"/>
      <c r="AH45" s="1075"/>
      <c r="AI45" s="1075"/>
      <c r="AJ45" s="1076"/>
      <c r="AK45" s="1016"/>
      <c r="AL45" s="1007"/>
      <c r="AM45" s="1007"/>
      <c r="AN45" s="1007"/>
      <c r="AO45" s="1007"/>
      <c r="AP45" s="1007"/>
      <c r="AQ45" s="1007"/>
      <c r="AR45" s="1007"/>
      <c r="AS45" s="1007"/>
      <c r="AT45" s="1007"/>
      <c r="AU45" s="1007"/>
      <c r="AV45" s="1007"/>
      <c r="AW45" s="1007"/>
      <c r="AX45" s="1007"/>
      <c r="AY45" s="1007"/>
      <c r="AZ45" s="1080"/>
      <c r="BA45" s="1080"/>
      <c r="BB45" s="1080"/>
      <c r="BC45" s="1080"/>
      <c r="BD45" s="1080"/>
      <c r="BE45" s="1008"/>
      <c r="BF45" s="1008"/>
      <c r="BG45" s="1008"/>
      <c r="BH45" s="1008"/>
      <c r="BI45" s="1009"/>
      <c r="BJ45" s="232"/>
      <c r="BK45" s="232"/>
      <c r="BL45" s="232"/>
      <c r="BM45" s="232"/>
      <c r="BN45" s="232"/>
      <c r="BO45" s="241"/>
      <c r="BP45" s="241"/>
      <c r="BQ45" s="238">
        <v>39</v>
      </c>
      <c r="BR45" s="239"/>
      <c r="BS45" s="1031"/>
      <c r="BT45" s="1032"/>
      <c r="BU45" s="1032"/>
      <c r="BV45" s="1032"/>
      <c r="BW45" s="1032"/>
      <c r="BX45" s="1032"/>
      <c r="BY45" s="1032"/>
      <c r="BZ45" s="1032"/>
      <c r="CA45" s="1032"/>
      <c r="CB45" s="1032"/>
      <c r="CC45" s="1032"/>
      <c r="CD45" s="1032"/>
      <c r="CE45" s="1032"/>
      <c r="CF45" s="1032"/>
      <c r="CG45" s="1053"/>
      <c r="CH45" s="1028"/>
      <c r="CI45" s="1029"/>
      <c r="CJ45" s="1029"/>
      <c r="CK45" s="1029"/>
      <c r="CL45" s="1030"/>
      <c r="CM45" s="1028"/>
      <c r="CN45" s="1029"/>
      <c r="CO45" s="1029"/>
      <c r="CP45" s="1029"/>
      <c r="CQ45" s="1030"/>
      <c r="CR45" s="1028"/>
      <c r="CS45" s="1029"/>
      <c r="CT45" s="1029"/>
      <c r="CU45" s="1029"/>
      <c r="CV45" s="1030"/>
      <c r="CW45" s="1028"/>
      <c r="CX45" s="1029"/>
      <c r="CY45" s="1029"/>
      <c r="CZ45" s="1029"/>
      <c r="DA45" s="1030"/>
      <c r="DB45" s="1028"/>
      <c r="DC45" s="1029"/>
      <c r="DD45" s="1029"/>
      <c r="DE45" s="1029"/>
      <c r="DF45" s="1030"/>
      <c r="DG45" s="1028"/>
      <c r="DH45" s="1029"/>
      <c r="DI45" s="1029"/>
      <c r="DJ45" s="1029"/>
      <c r="DK45" s="1030"/>
      <c r="DL45" s="1028"/>
      <c r="DM45" s="1029"/>
      <c r="DN45" s="1029"/>
      <c r="DO45" s="1029"/>
      <c r="DP45" s="1030"/>
      <c r="DQ45" s="1028"/>
      <c r="DR45" s="1029"/>
      <c r="DS45" s="1029"/>
      <c r="DT45" s="1029"/>
      <c r="DU45" s="1030"/>
      <c r="DV45" s="1031"/>
      <c r="DW45" s="1032"/>
      <c r="DX45" s="1032"/>
      <c r="DY45" s="1032"/>
      <c r="DZ45" s="1033"/>
      <c r="EA45" s="230"/>
    </row>
    <row r="46" spans="1:131" ht="26.25" customHeight="1" x14ac:dyDescent="0.2">
      <c r="A46" s="238">
        <v>19</v>
      </c>
      <c r="B46" s="1069"/>
      <c r="C46" s="1070"/>
      <c r="D46" s="1070"/>
      <c r="E46" s="1070"/>
      <c r="F46" s="1070"/>
      <c r="G46" s="1070"/>
      <c r="H46" s="1070"/>
      <c r="I46" s="1070"/>
      <c r="J46" s="1070"/>
      <c r="K46" s="1070"/>
      <c r="L46" s="1070"/>
      <c r="M46" s="1070"/>
      <c r="N46" s="1070"/>
      <c r="O46" s="1070"/>
      <c r="P46" s="1071"/>
      <c r="Q46" s="1077"/>
      <c r="R46" s="1078"/>
      <c r="S46" s="1078"/>
      <c r="T46" s="1078"/>
      <c r="U46" s="1078"/>
      <c r="V46" s="1078"/>
      <c r="W46" s="1078"/>
      <c r="X46" s="1078"/>
      <c r="Y46" s="1078"/>
      <c r="Z46" s="1078"/>
      <c r="AA46" s="1078"/>
      <c r="AB46" s="1078"/>
      <c r="AC46" s="1078"/>
      <c r="AD46" s="1078"/>
      <c r="AE46" s="1079"/>
      <c r="AF46" s="1074"/>
      <c r="AG46" s="1075"/>
      <c r="AH46" s="1075"/>
      <c r="AI46" s="1075"/>
      <c r="AJ46" s="1076"/>
      <c r="AK46" s="1016"/>
      <c r="AL46" s="1007"/>
      <c r="AM46" s="1007"/>
      <c r="AN46" s="1007"/>
      <c r="AO46" s="1007"/>
      <c r="AP46" s="1007"/>
      <c r="AQ46" s="1007"/>
      <c r="AR46" s="1007"/>
      <c r="AS46" s="1007"/>
      <c r="AT46" s="1007"/>
      <c r="AU46" s="1007"/>
      <c r="AV46" s="1007"/>
      <c r="AW46" s="1007"/>
      <c r="AX46" s="1007"/>
      <c r="AY46" s="1007"/>
      <c r="AZ46" s="1080"/>
      <c r="BA46" s="1080"/>
      <c r="BB46" s="1080"/>
      <c r="BC46" s="1080"/>
      <c r="BD46" s="1080"/>
      <c r="BE46" s="1008"/>
      <c r="BF46" s="1008"/>
      <c r="BG46" s="1008"/>
      <c r="BH46" s="1008"/>
      <c r="BI46" s="1009"/>
      <c r="BJ46" s="232"/>
      <c r="BK46" s="232"/>
      <c r="BL46" s="232"/>
      <c r="BM46" s="232"/>
      <c r="BN46" s="232"/>
      <c r="BO46" s="241"/>
      <c r="BP46" s="241"/>
      <c r="BQ46" s="238">
        <v>40</v>
      </c>
      <c r="BR46" s="239"/>
      <c r="BS46" s="1031"/>
      <c r="BT46" s="1032"/>
      <c r="BU46" s="1032"/>
      <c r="BV46" s="1032"/>
      <c r="BW46" s="1032"/>
      <c r="BX46" s="1032"/>
      <c r="BY46" s="1032"/>
      <c r="BZ46" s="1032"/>
      <c r="CA46" s="1032"/>
      <c r="CB46" s="1032"/>
      <c r="CC46" s="1032"/>
      <c r="CD46" s="1032"/>
      <c r="CE46" s="1032"/>
      <c r="CF46" s="1032"/>
      <c r="CG46" s="1053"/>
      <c r="CH46" s="1028"/>
      <c r="CI46" s="1029"/>
      <c r="CJ46" s="1029"/>
      <c r="CK46" s="1029"/>
      <c r="CL46" s="1030"/>
      <c r="CM46" s="1028"/>
      <c r="CN46" s="1029"/>
      <c r="CO46" s="1029"/>
      <c r="CP46" s="1029"/>
      <c r="CQ46" s="1030"/>
      <c r="CR46" s="1028"/>
      <c r="CS46" s="1029"/>
      <c r="CT46" s="1029"/>
      <c r="CU46" s="1029"/>
      <c r="CV46" s="1030"/>
      <c r="CW46" s="1028"/>
      <c r="CX46" s="1029"/>
      <c r="CY46" s="1029"/>
      <c r="CZ46" s="1029"/>
      <c r="DA46" s="1030"/>
      <c r="DB46" s="1028"/>
      <c r="DC46" s="1029"/>
      <c r="DD46" s="1029"/>
      <c r="DE46" s="1029"/>
      <c r="DF46" s="1030"/>
      <c r="DG46" s="1028"/>
      <c r="DH46" s="1029"/>
      <c r="DI46" s="1029"/>
      <c r="DJ46" s="1029"/>
      <c r="DK46" s="1030"/>
      <c r="DL46" s="1028"/>
      <c r="DM46" s="1029"/>
      <c r="DN46" s="1029"/>
      <c r="DO46" s="1029"/>
      <c r="DP46" s="1030"/>
      <c r="DQ46" s="1028"/>
      <c r="DR46" s="1029"/>
      <c r="DS46" s="1029"/>
      <c r="DT46" s="1029"/>
      <c r="DU46" s="1030"/>
      <c r="DV46" s="1031"/>
      <c r="DW46" s="1032"/>
      <c r="DX46" s="1032"/>
      <c r="DY46" s="1032"/>
      <c r="DZ46" s="1033"/>
      <c r="EA46" s="230"/>
    </row>
    <row r="47" spans="1:131" ht="26.25" customHeight="1" x14ac:dyDescent="0.2">
      <c r="A47" s="238">
        <v>20</v>
      </c>
      <c r="B47" s="1069"/>
      <c r="C47" s="1070"/>
      <c r="D47" s="1070"/>
      <c r="E47" s="1070"/>
      <c r="F47" s="1070"/>
      <c r="G47" s="1070"/>
      <c r="H47" s="1070"/>
      <c r="I47" s="1070"/>
      <c r="J47" s="1070"/>
      <c r="K47" s="1070"/>
      <c r="L47" s="1070"/>
      <c r="M47" s="1070"/>
      <c r="N47" s="1070"/>
      <c r="O47" s="1070"/>
      <c r="P47" s="1071"/>
      <c r="Q47" s="1077"/>
      <c r="R47" s="1078"/>
      <c r="S47" s="1078"/>
      <c r="T47" s="1078"/>
      <c r="U47" s="1078"/>
      <c r="V47" s="1078"/>
      <c r="W47" s="1078"/>
      <c r="X47" s="1078"/>
      <c r="Y47" s="1078"/>
      <c r="Z47" s="1078"/>
      <c r="AA47" s="1078"/>
      <c r="AB47" s="1078"/>
      <c r="AC47" s="1078"/>
      <c r="AD47" s="1078"/>
      <c r="AE47" s="1079"/>
      <c r="AF47" s="1074"/>
      <c r="AG47" s="1075"/>
      <c r="AH47" s="1075"/>
      <c r="AI47" s="1075"/>
      <c r="AJ47" s="1076"/>
      <c r="AK47" s="1016"/>
      <c r="AL47" s="1007"/>
      <c r="AM47" s="1007"/>
      <c r="AN47" s="1007"/>
      <c r="AO47" s="1007"/>
      <c r="AP47" s="1007"/>
      <c r="AQ47" s="1007"/>
      <c r="AR47" s="1007"/>
      <c r="AS47" s="1007"/>
      <c r="AT47" s="1007"/>
      <c r="AU47" s="1007"/>
      <c r="AV47" s="1007"/>
      <c r="AW47" s="1007"/>
      <c r="AX47" s="1007"/>
      <c r="AY47" s="1007"/>
      <c r="AZ47" s="1080"/>
      <c r="BA47" s="1080"/>
      <c r="BB47" s="1080"/>
      <c r="BC47" s="1080"/>
      <c r="BD47" s="1080"/>
      <c r="BE47" s="1008"/>
      <c r="BF47" s="1008"/>
      <c r="BG47" s="1008"/>
      <c r="BH47" s="1008"/>
      <c r="BI47" s="1009"/>
      <c r="BJ47" s="232"/>
      <c r="BK47" s="232"/>
      <c r="BL47" s="232"/>
      <c r="BM47" s="232"/>
      <c r="BN47" s="232"/>
      <c r="BO47" s="241"/>
      <c r="BP47" s="241"/>
      <c r="BQ47" s="238">
        <v>41</v>
      </c>
      <c r="BR47" s="239"/>
      <c r="BS47" s="1031"/>
      <c r="BT47" s="1032"/>
      <c r="BU47" s="1032"/>
      <c r="BV47" s="1032"/>
      <c r="BW47" s="1032"/>
      <c r="BX47" s="1032"/>
      <c r="BY47" s="1032"/>
      <c r="BZ47" s="1032"/>
      <c r="CA47" s="1032"/>
      <c r="CB47" s="1032"/>
      <c r="CC47" s="1032"/>
      <c r="CD47" s="1032"/>
      <c r="CE47" s="1032"/>
      <c r="CF47" s="1032"/>
      <c r="CG47" s="1053"/>
      <c r="CH47" s="1028"/>
      <c r="CI47" s="1029"/>
      <c r="CJ47" s="1029"/>
      <c r="CK47" s="1029"/>
      <c r="CL47" s="1030"/>
      <c r="CM47" s="1028"/>
      <c r="CN47" s="1029"/>
      <c r="CO47" s="1029"/>
      <c r="CP47" s="1029"/>
      <c r="CQ47" s="1030"/>
      <c r="CR47" s="1028"/>
      <c r="CS47" s="1029"/>
      <c r="CT47" s="1029"/>
      <c r="CU47" s="1029"/>
      <c r="CV47" s="1030"/>
      <c r="CW47" s="1028"/>
      <c r="CX47" s="1029"/>
      <c r="CY47" s="1029"/>
      <c r="CZ47" s="1029"/>
      <c r="DA47" s="1030"/>
      <c r="DB47" s="1028"/>
      <c r="DC47" s="1029"/>
      <c r="DD47" s="1029"/>
      <c r="DE47" s="1029"/>
      <c r="DF47" s="1030"/>
      <c r="DG47" s="1028"/>
      <c r="DH47" s="1029"/>
      <c r="DI47" s="1029"/>
      <c r="DJ47" s="1029"/>
      <c r="DK47" s="1030"/>
      <c r="DL47" s="1028"/>
      <c r="DM47" s="1029"/>
      <c r="DN47" s="1029"/>
      <c r="DO47" s="1029"/>
      <c r="DP47" s="1030"/>
      <c r="DQ47" s="1028"/>
      <c r="DR47" s="1029"/>
      <c r="DS47" s="1029"/>
      <c r="DT47" s="1029"/>
      <c r="DU47" s="1030"/>
      <c r="DV47" s="1031"/>
      <c r="DW47" s="1032"/>
      <c r="DX47" s="1032"/>
      <c r="DY47" s="1032"/>
      <c r="DZ47" s="1033"/>
      <c r="EA47" s="230"/>
    </row>
    <row r="48" spans="1:131" ht="26.25" customHeight="1" x14ac:dyDescent="0.2">
      <c r="A48" s="238">
        <v>21</v>
      </c>
      <c r="B48" s="1069"/>
      <c r="C48" s="1070"/>
      <c r="D48" s="1070"/>
      <c r="E48" s="1070"/>
      <c r="F48" s="1070"/>
      <c r="G48" s="1070"/>
      <c r="H48" s="1070"/>
      <c r="I48" s="1070"/>
      <c r="J48" s="1070"/>
      <c r="K48" s="1070"/>
      <c r="L48" s="1070"/>
      <c r="M48" s="1070"/>
      <c r="N48" s="1070"/>
      <c r="O48" s="1070"/>
      <c r="P48" s="1071"/>
      <c r="Q48" s="1077"/>
      <c r="R48" s="1078"/>
      <c r="S48" s="1078"/>
      <c r="T48" s="1078"/>
      <c r="U48" s="1078"/>
      <c r="V48" s="1078"/>
      <c r="W48" s="1078"/>
      <c r="X48" s="1078"/>
      <c r="Y48" s="1078"/>
      <c r="Z48" s="1078"/>
      <c r="AA48" s="1078"/>
      <c r="AB48" s="1078"/>
      <c r="AC48" s="1078"/>
      <c r="AD48" s="1078"/>
      <c r="AE48" s="1079"/>
      <c r="AF48" s="1074"/>
      <c r="AG48" s="1075"/>
      <c r="AH48" s="1075"/>
      <c r="AI48" s="1075"/>
      <c r="AJ48" s="1076"/>
      <c r="AK48" s="1016"/>
      <c r="AL48" s="1007"/>
      <c r="AM48" s="1007"/>
      <c r="AN48" s="1007"/>
      <c r="AO48" s="1007"/>
      <c r="AP48" s="1007"/>
      <c r="AQ48" s="1007"/>
      <c r="AR48" s="1007"/>
      <c r="AS48" s="1007"/>
      <c r="AT48" s="1007"/>
      <c r="AU48" s="1007"/>
      <c r="AV48" s="1007"/>
      <c r="AW48" s="1007"/>
      <c r="AX48" s="1007"/>
      <c r="AY48" s="1007"/>
      <c r="AZ48" s="1080"/>
      <c r="BA48" s="1080"/>
      <c r="BB48" s="1080"/>
      <c r="BC48" s="1080"/>
      <c r="BD48" s="1080"/>
      <c r="BE48" s="1008"/>
      <c r="BF48" s="1008"/>
      <c r="BG48" s="1008"/>
      <c r="BH48" s="1008"/>
      <c r="BI48" s="1009"/>
      <c r="BJ48" s="232"/>
      <c r="BK48" s="232"/>
      <c r="BL48" s="232"/>
      <c r="BM48" s="232"/>
      <c r="BN48" s="232"/>
      <c r="BO48" s="241"/>
      <c r="BP48" s="241"/>
      <c r="BQ48" s="238">
        <v>42</v>
      </c>
      <c r="BR48" s="239"/>
      <c r="BS48" s="1031"/>
      <c r="BT48" s="1032"/>
      <c r="BU48" s="1032"/>
      <c r="BV48" s="1032"/>
      <c r="BW48" s="1032"/>
      <c r="BX48" s="1032"/>
      <c r="BY48" s="1032"/>
      <c r="BZ48" s="1032"/>
      <c r="CA48" s="1032"/>
      <c r="CB48" s="1032"/>
      <c r="CC48" s="1032"/>
      <c r="CD48" s="1032"/>
      <c r="CE48" s="1032"/>
      <c r="CF48" s="1032"/>
      <c r="CG48" s="1053"/>
      <c r="CH48" s="1028"/>
      <c r="CI48" s="1029"/>
      <c r="CJ48" s="1029"/>
      <c r="CK48" s="1029"/>
      <c r="CL48" s="1030"/>
      <c r="CM48" s="1028"/>
      <c r="CN48" s="1029"/>
      <c r="CO48" s="1029"/>
      <c r="CP48" s="1029"/>
      <c r="CQ48" s="1030"/>
      <c r="CR48" s="1028"/>
      <c r="CS48" s="1029"/>
      <c r="CT48" s="1029"/>
      <c r="CU48" s="1029"/>
      <c r="CV48" s="1030"/>
      <c r="CW48" s="1028"/>
      <c r="CX48" s="1029"/>
      <c r="CY48" s="1029"/>
      <c r="CZ48" s="1029"/>
      <c r="DA48" s="1030"/>
      <c r="DB48" s="1028"/>
      <c r="DC48" s="1029"/>
      <c r="DD48" s="1029"/>
      <c r="DE48" s="1029"/>
      <c r="DF48" s="1030"/>
      <c r="DG48" s="1028"/>
      <c r="DH48" s="1029"/>
      <c r="DI48" s="1029"/>
      <c r="DJ48" s="1029"/>
      <c r="DK48" s="1030"/>
      <c r="DL48" s="1028"/>
      <c r="DM48" s="1029"/>
      <c r="DN48" s="1029"/>
      <c r="DO48" s="1029"/>
      <c r="DP48" s="1030"/>
      <c r="DQ48" s="1028"/>
      <c r="DR48" s="1029"/>
      <c r="DS48" s="1029"/>
      <c r="DT48" s="1029"/>
      <c r="DU48" s="1030"/>
      <c r="DV48" s="1031"/>
      <c r="DW48" s="1032"/>
      <c r="DX48" s="1032"/>
      <c r="DY48" s="1032"/>
      <c r="DZ48" s="1033"/>
      <c r="EA48" s="230"/>
    </row>
    <row r="49" spans="1:131" ht="26.25" customHeight="1" x14ac:dyDescent="0.2">
      <c r="A49" s="238">
        <v>22</v>
      </c>
      <c r="B49" s="1069"/>
      <c r="C49" s="1070"/>
      <c r="D49" s="1070"/>
      <c r="E49" s="1070"/>
      <c r="F49" s="1070"/>
      <c r="G49" s="1070"/>
      <c r="H49" s="1070"/>
      <c r="I49" s="1070"/>
      <c r="J49" s="1070"/>
      <c r="K49" s="1070"/>
      <c r="L49" s="1070"/>
      <c r="M49" s="1070"/>
      <c r="N49" s="1070"/>
      <c r="O49" s="1070"/>
      <c r="P49" s="1071"/>
      <c r="Q49" s="1077"/>
      <c r="R49" s="1078"/>
      <c r="S49" s="1078"/>
      <c r="T49" s="1078"/>
      <c r="U49" s="1078"/>
      <c r="V49" s="1078"/>
      <c r="W49" s="1078"/>
      <c r="X49" s="1078"/>
      <c r="Y49" s="1078"/>
      <c r="Z49" s="1078"/>
      <c r="AA49" s="1078"/>
      <c r="AB49" s="1078"/>
      <c r="AC49" s="1078"/>
      <c r="AD49" s="1078"/>
      <c r="AE49" s="1079"/>
      <c r="AF49" s="1074"/>
      <c r="AG49" s="1075"/>
      <c r="AH49" s="1075"/>
      <c r="AI49" s="1075"/>
      <c r="AJ49" s="1076"/>
      <c r="AK49" s="1016"/>
      <c r="AL49" s="1007"/>
      <c r="AM49" s="1007"/>
      <c r="AN49" s="1007"/>
      <c r="AO49" s="1007"/>
      <c r="AP49" s="1007"/>
      <c r="AQ49" s="1007"/>
      <c r="AR49" s="1007"/>
      <c r="AS49" s="1007"/>
      <c r="AT49" s="1007"/>
      <c r="AU49" s="1007"/>
      <c r="AV49" s="1007"/>
      <c r="AW49" s="1007"/>
      <c r="AX49" s="1007"/>
      <c r="AY49" s="1007"/>
      <c r="AZ49" s="1080"/>
      <c r="BA49" s="1080"/>
      <c r="BB49" s="1080"/>
      <c r="BC49" s="1080"/>
      <c r="BD49" s="1080"/>
      <c r="BE49" s="1008"/>
      <c r="BF49" s="1008"/>
      <c r="BG49" s="1008"/>
      <c r="BH49" s="1008"/>
      <c r="BI49" s="1009"/>
      <c r="BJ49" s="232"/>
      <c r="BK49" s="232"/>
      <c r="BL49" s="232"/>
      <c r="BM49" s="232"/>
      <c r="BN49" s="232"/>
      <c r="BO49" s="241"/>
      <c r="BP49" s="241"/>
      <c r="BQ49" s="238">
        <v>43</v>
      </c>
      <c r="BR49" s="239"/>
      <c r="BS49" s="1031"/>
      <c r="BT49" s="1032"/>
      <c r="BU49" s="1032"/>
      <c r="BV49" s="1032"/>
      <c r="BW49" s="1032"/>
      <c r="BX49" s="1032"/>
      <c r="BY49" s="1032"/>
      <c r="BZ49" s="1032"/>
      <c r="CA49" s="1032"/>
      <c r="CB49" s="1032"/>
      <c r="CC49" s="1032"/>
      <c r="CD49" s="1032"/>
      <c r="CE49" s="1032"/>
      <c r="CF49" s="1032"/>
      <c r="CG49" s="1053"/>
      <c r="CH49" s="1028"/>
      <c r="CI49" s="1029"/>
      <c r="CJ49" s="1029"/>
      <c r="CK49" s="1029"/>
      <c r="CL49" s="1030"/>
      <c r="CM49" s="1028"/>
      <c r="CN49" s="1029"/>
      <c r="CO49" s="1029"/>
      <c r="CP49" s="1029"/>
      <c r="CQ49" s="1030"/>
      <c r="CR49" s="1028"/>
      <c r="CS49" s="1029"/>
      <c r="CT49" s="1029"/>
      <c r="CU49" s="1029"/>
      <c r="CV49" s="1030"/>
      <c r="CW49" s="1028"/>
      <c r="CX49" s="1029"/>
      <c r="CY49" s="1029"/>
      <c r="CZ49" s="1029"/>
      <c r="DA49" s="1030"/>
      <c r="DB49" s="1028"/>
      <c r="DC49" s="1029"/>
      <c r="DD49" s="1029"/>
      <c r="DE49" s="1029"/>
      <c r="DF49" s="1030"/>
      <c r="DG49" s="1028"/>
      <c r="DH49" s="1029"/>
      <c r="DI49" s="1029"/>
      <c r="DJ49" s="1029"/>
      <c r="DK49" s="1030"/>
      <c r="DL49" s="1028"/>
      <c r="DM49" s="1029"/>
      <c r="DN49" s="1029"/>
      <c r="DO49" s="1029"/>
      <c r="DP49" s="1030"/>
      <c r="DQ49" s="1028"/>
      <c r="DR49" s="1029"/>
      <c r="DS49" s="1029"/>
      <c r="DT49" s="1029"/>
      <c r="DU49" s="1030"/>
      <c r="DV49" s="1031"/>
      <c r="DW49" s="1032"/>
      <c r="DX49" s="1032"/>
      <c r="DY49" s="1032"/>
      <c r="DZ49" s="1033"/>
      <c r="EA49" s="230"/>
    </row>
    <row r="50" spans="1:131" ht="26.25" customHeight="1" x14ac:dyDescent="0.2">
      <c r="A50" s="238">
        <v>23</v>
      </c>
      <c r="B50" s="1069"/>
      <c r="C50" s="1070"/>
      <c r="D50" s="1070"/>
      <c r="E50" s="1070"/>
      <c r="F50" s="1070"/>
      <c r="G50" s="1070"/>
      <c r="H50" s="1070"/>
      <c r="I50" s="1070"/>
      <c r="J50" s="1070"/>
      <c r="K50" s="1070"/>
      <c r="L50" s="1070"/>
      <c r="M50" s="1070"/>
      <c r="N50" s="1070"/>
      <c r="O50" s="1070"/>
      <c r="P50" s="1071"/>
      <c r="Q50" s="1072"/>
      <c r="R50" s="1064"/>
      <c r="S50" s="1064"/>
      <c r="T50" s="1064"/>
      <c r="U50" s="1064"/>
      <c r="V50" s="1064"/>
      <c r="W50" s="1064"/>
      <c r="X50" s="1064"/>
      <c r="Y50" s="1064"/>
      <c r="Z50" s="1064"/>
      <c r="AA50" s="1064"/>
      <c r="AB50" s="1064"/>
      <c r="AC50" s="1064"/>
      <c r="AD50" s="1064"/>
      <c r="AE50" s="1073"/>
      <c r="AF50" s="1074"/>
      <c r="AG50" s="1075"/>
      <c r="AH50" s="1075"/>
      <c r="AI50" s="1075"/>
      <c r="AJ50" s="1076"/>
      <c r="AK50" s="1063"/>
      <c r="AL50" s="1064"/>
      <c r="AM50" s="1064"/>
      <c r="AN50" s="1064"/>
      <c r="AO50" s="1064"/>
      <c r="AP50" s="1064"/>
      <c r="AQ50" s="1064"/>
      <c r="AR50" s="1064"/>
      <c r="AS50" s="1064"/>
      <c r="AT50" s="1064"/>
      <c r="AU50" s="1064"/>
      <c r="AV50" s="1064"/>
      <c r="AW50" s="1064"/>
      <c r="AX50" s="1064"/>
      <c r="AY50" s="1064"/>
      <c r="AZ50" s="1065"/>
      <c r="BA50" s="1065"/>
      <c r="BB50" s="1065"/>
      <c r="BC50" s="1065"/>
      <c r="BD50" s="1065"/>
      <c r="BE50" s="1008"/>
      <c r="BF50" s="1008"/>
      <c r="BG50" s="1008"/>
      <c r="BH50" s="1008"/>
      <c r="BI50" s="1009"/>
      <c r="BJ50" s="232"/>
      <c r="BK50" s="232"/>
      <c r="BL50" s="232"/>
      <c r="BM50" s="232"/>
      <c r="BN50" s="232"/>
      <c r="BO50" s="241"/>
      <c r="BP50" s="241"/>
      <c r="BQ50" s="238">
        <v>44</v>
      </c>
      <c r="BR50" s="239"/>
      <c r="BS50" s="1031"/>
      <c r="BT50" s="1032"/>
      <c r="BU50" s="1032"/>
      <c r="BV50" s="1032"/>
      <c r="BW50" s="1032"/>
      <c r="BX50" s="1032"/>
      <c r="BY50" s="1032"/>
      <c r="BZ50" s="1032"/>
      <c r="CA50" s="1032"/>
      <c r="CB50" s="1032"/>
      <c r="CC50" s="1032"/>
      <c r="CD50" s="1032"/>
      <c r="CE50" s="1032"/>
      <c r="CF50" s="1032"/>
      <c r="CG50" s="1053"/>
      <c r="CH50" s="1028"/>
      <c r="CI50" s="1029"/>
      <c r="CJ50" s="1029"/>
      <c r="CK50" s="1029"/>
      <c r="CL50" s="1030"/>
      <c r="CM50" s="1028"/>
      <c r="CN50" s="1029"/>
      <c r="CO50" s="1029"/>
      <c r="CP50" s="1029"/>
      <c r="CQ50" s="1030"/>
      <c r="CR50" s="1028"/>
      <c r="CS50" s="1029"/>
      <c r="CT50" s="1029"/>
      <c r="CU50" s="1029"/>
      <c r="CV50" s="1030"/>
      <c r="CW50" s="1028"/>
      <c r="CX50" s="1029"/>
      <c r="CY50" s="1029"/>
      <c r="CZ50" s="1029"/>
      <c r="DA50" s="1030"/>
      <c r="DB50" s="1028"/>
      <c r="DC50" s="1029"/>
      <c r="DD50" s="1029"/>
      <c r="DE50" s="1029"/>
      <c r="DF50" s="1030"/>
      <c r="DG50" s="1028"/>
      <c r="DH50" s="1029"/>
      <c r="DI50" s="1029"/>
      <c r="DJ50" s="1029"/>
      <c r="DK50" s="1030"/>
      <c r="DL50" s="1028"/>
      <c r="DM50" s="1029"/>
      <c r="DN50" s="1029"/>
      <c r="DO50" s="1029"/>
      <c r="DP50" s="1030"/>
      <c r="DQ50" s="1028"/>
      <c r="DR50" s="1029"/>
      <c r="DS50" s="1029"/>
      <c r="DT50" s="1029"/>
      <c r="DU50" s="1030"/>
      <c r="DV50" s="1031"/>
      <c r="DW50" s="1032"/>
      <c r="DX50" s="1032"/>
      <c r="DY50" s="1032"/>
      <c r="DZ50" s="1033"/>
      <c r="EA50" s="230"/>
    </row>
    <row r="51" spans="1:131" ht="26.25" customHeight="1" x14ac:dyDescent="0.2">
      <c r="A51" s="238">
        <v>24</v>
      </c>
      <c r="B51" s="1069"/>
      <c r="C51" s="1070"/>
      <c r="D51" s="1070"/>
      <c r="E51" s="1070"/>
      <c r="F51" s="1070"/>
      <c r="G51" s="1070"/>
      <c r="H51" s="1070"/>
      <c r="I51" s="1070"/>
      <c r="J51" s="1070"/>
      <c r="K51" s="1070"/>
      <c r="L51" s="1070"/>
      <c r="M51" s="1070"/>
      <c r="N51" s="1070"/>
      <c r="O51" s="1070"/>
      <c r="P51" s="1071"/>
      <c r="Q51" s="1072"/>
      <c r="R51" s="1064"/>
      <c r="S51" s="1064"/>
      <c r="T51" s="1064"/>
      <c r="U51" s="1064"/>
      <c r="V51" s="1064"/>
      <c r="W51" s="1064"/>
      <c r="X51" s="1064"/>
      <c r="Y51" s="1064"/>
      <c r="Z51" s="1064"/>
      <c r="AA51" s="1064"/>
      <c r="AB51" s="1064"/>
      <c r="AC51" s="1064"/>
      <c r="AD51" s="1064"/>
      <c r="AE51" s="1073"/>
      <c r="AF51" s="1074"/>
      <c r="AG51" s="1075"/>
      <c r="AH51" s="1075"/>
      <c r="AI51" s="1075"/>
      <c r="AJ51" s="1076"/>
      <c r="AK51" s="1063"/>
      <c r="AL51" s="1064"/>
      <c r="AM51" s="1064"/>
      <c r="AN51" s="1064"/>
      <c r="AO51" s="1064"/>
      <c r="AP51" s="1064"/>
      <c r="AQ51" s="1064"/>
      <c r="AR51" s="1064"/>
      <c r="AS51" s="1064"/>
      <c r="AT51" s="1064"/>
      <c r="AU51" s="1064"/>
      <c r="AV51" s="1064"/>
      <c r="AW51" s="1064"/>
      <c r="AX51" s="1064"/>
      <c r="AY51" s="1064"/>
      <c r="AZ51" s="1065"/>
      <c r="BA51" s="1065"/>
      <c r="BB51" s="1065"/>
      <c r="BC51" s="1065"/>
      <c r="BD51" s="1065"/>
      <c r="BE51" s="1008"/>
      <c r="BF51" s="1008"/>
      <c r="BG51" s="1008"/>
      <c r="BH51" s="1008"/>
      <c r="BI51" s="1009"/>
      <c r="BJ51" s="232"/>
      <c r="BK51" s="232"/>
      <c r="BL51" s="232"/>
      <c r="BM51" s="232"/>
      <c r="BN51" s="232"/>
      <c r="BO51" s="241"/>
      <c r="BP51" s="241"/>
      <c r="BQ51" s="238">
        <v>45</v>
      </c>
      <c r="BR51" s="239"/>
      <c r="BS51" s="1031"/>
      <c r="BT51" s="1032"/>
      <c r="BU51" s="1032"/>
      <c r="BV51" s="1032"/>
      <c r="BW51" s="1032"/>
      <c r="BX51" s="1032"/>
      <c r="BY51" s="1032"/>
      <c r="BZ51" s="1032"/>
      <c r="CA51" s="1032"/>
      <c r="CB51" s="1032"/>
      <c r="CC51" s="1032"/>
      <c r="CD51" s="1032"/>
      <c r="CE51" s="1032"/>
      <c r="CF51" s="1032"/>
      <c r="CG51" s="1053"/>
      <c r="CH51" s="1028"/>
      <c r="CI51" s="1029"/>
      <c r="CJ51" s="1029"/>
      <c r="CK51" s="1029"/>
      <c r="CL51" s="1030"/>
      <c r="CM51" s="1028"/>
      <c r="CN51" s="1029"/>
      <c r="CO51" s="1029"/>
      <c r="CP51" s="1029"/>
      <c r="CQ51" s="1030"/>
      <c r="CR51" s="1028"/>
      <c r="CS51" s="1029"/>
      <c r="CT51" s="1029"/>
      <c r="CU51" s="1029"/>
      <c r="CV51" s="1030"/>
      <c r="CW51" s="1028"/>
      <c r="CX51" s="1029"/>
      <c r="CY51" s="1029"/>
      <c r="CZ51" s="1029"/>
      <c r="DA51" s="1030"/>
      <c r="DB51" s="1028"/>
      <c r="DC51" s="1029"/>
      <c r="DD51" s="1029"/>
      <c r="DE51" s="1029"/>
      <c r="DF51" s="1030"/>
      <c r="DG51" s="1028"/>
      <c r="DH51" s="1029"/>
      <c r="DI51" s="1029"/>
      <c r="DJ51" s="1029"/>
      <c r="DK51" s="1030"/>
      <c r="DL51" s="1028"/>
      <c r="DM51" s="1029"/>
      <c r="DN51" s="1029"/>
      <c r="DO51" s="1029"/>
      <c r="DP51" s="1030"/>
      <c r="DQ51" s="1028"/>
      <c r="DR51" s="1029"/>
      <c r="DS51" s="1029"/>
      <c r="DT51" s="1029"/>
      <c r="DU51" s="1030"/>
      <c r="DV51" s="1031"/>
      <c r="DW51" s="1032"/>
      <c r="DX51" s="1032"/>
      <c r="DY51" s="1032"/>
      <c r="DZ51" s="1033"/>
      <c r="EA51" s="230"/>
    </row>
    <row r="52" spans="1:131" ht="26.25" customHeight="1" x14ac:dyDescent="0.2">
      <c r="A52" s="238">
        <v>25</v>
      </c>
      <c r="B52" s="1069"/>
      <c r="C52" s="1070"/>
      <c r="D52" s="1070"/>
      <c r="E52" s="1070"/>
      <c r="F52" s="1070"/>
      <c r="G52" s="1070"/>
      <c r="H52" s="1070"/>
      <c r="I52" s="1070"/>
      <c r="J52" s="1070"/>
      <c r="K52" s="1070"/>
      <c r="L52" s="1070"/>
      <c r="M52" s="1070"/>
      <c r="N52" s="1070"/>
      <c r="O52" s="1070"/>
      <c r="P52" s="1071"/>
      <c r="Q52" s="1072"/>
      <c r="R52" s="1064"/>
      <c r="S52" s="1064"/>
      <c r="T52" s="1064"/>
      <c r="U52" s="1064"/>
      <c r="V52" s="1064"/>
      <c r="W52" s="1064"/>
      <c r="X52" s="1064"/>
      <c r="Y52" s="1064"/>
      <c r="Z52" s="1064"/>
      <c r="AA52" s="1064"/>
      <c r="AB52" s="1064"/>
      <c r="AC52" s="1064"/>
      <c r="AD52" s="1064"/>
      <c r="AE52" s="1073"/>
      <c r="AF52" s="1074"/>
      <c r="AG52" s="1075"/>
      <c r="AH52" s="1075"/>
      <c r="AI52" s="1075"/>
      <c r="AJ52" s="1076"/>
      <c r="AK52" s="1063"/>
      <c r="AL52" s="1064"/>
      <c r="AM52" s="1064"/>
      <c r="AN52" s="1064"/>
      <c r="AO52" s="1064"/>
      <c r="AP52" s="1064"/>
      <c r="AQ52" s="1064"/>
      <c r="AR52" s="1064"/>
      <c r="AS52" s="1064"/>
      <c r="AT52" s="1064"/>
      <c r="AU52" s="1064"/>
      <c r="AV52" s="1064"/>
      <c r="AW52" s="1064"/>
      <c r="AX52" s="1064"/>
      <c r="AY52" s="1064"/>
      <c r="AZ52" s="1065"/>
      <c r="BA52" s="1065"/>
      <c r="BB52" s="1065"/>
      <c r="BC52" s="1065"/>
      <c r="BD52" s="1065"/>
      <c r="BE52" s="1008"/>
      <c r="BF52" s="1008"/>
      <c r="BG52" s="1008"/>
      <c r="BH52" s="1008"/>
      <c r="BI52" s="1009"/>
      <c r="BJ52" s="232"/>
      <c r="BK52" s="232"/>
      <c r="BL52" s="232"/>
      <c r="BM52" s="232"/>
      <c r="BN52" s="232"/>
      <c r="BO52" s="241"/>
      <c r="BP52" s="241"/>
      <c r="BQ52" s="238">
        <v>46</v>
      </c>
      <c r="BR52" s="239"/>
      <c r="BS52" s="1031"/>
      <c r="BT52" s="1032"/>
      <c r="BU52" s="1032"/>
      <c r="BV52" s="1032"/>
      <c r="BW52" s="1032"/>
      <c r="BX52" s="1032"/>
      <c r="BY52" s="1032"/>
      <c r="BZ52" s="1032"/>
      <c r="CA52" s="1032"/>
      <c r="CB52" s="1032"/>
      <c r="CC52" s="1032"/>
      <c r="CD52" s="1032"/>
      <c r="CE52" s="1032"/>
      <c r="CF52" s="1032"/>
      <c r="CG52" s="1053"/>
      <c r="CH52" s="1028"/>
      <c r="CI52" s="1029"/>
      <c r="CJ52" s="1029"/>
      <c r="CK52" s="1029"/>
      <c r="CL52" s="1030"/>
      <c r="CM52" s="1028"/>
      <c r="CN52" s="1029"/>
      <c r="CO52" s="1029"/>
      <c r="CP52" s="1029"/>
      <c r="CQ52" s="1030"/>
      <c r="CR52" s="1028"/>
      <c r="CS52" s="1029"/>
      <c r="CT52" s="1029"/>
      <c r="CU52" s="1029"/>
      <c r="CV52" s="1030"/>
      <c r="CW52" s="1028"/>
      <c r="CX52" s="1029"/>
      <c r="CY52" s="1029"/>
      <c r="CZ52" s="1029"/>
      <c r="DA52" s="1030"/>
      <c r="DB52" s="1028"/>
      <c r="DC52" s="1029"/>
      <c r="DD52" s="1029"/>
      <c r="DE52" s="1029"/>
      <c r="DF52" s="1030"/>
      <c r="DG52" s="1028"/>
      <c r="DH52" s="1029"/>
      <c r="DI52" s="1029"/>
      <c r="DJ52" s="1029"/>
      <c r="DK52" s="1030"/>
      <c r="DL52" s="1028"/>
      <c r="DM52" s="1029"/>
      <c r="DN52" s="1029"/>
      <c r="DO52" s="1029"/>
      <c r="DP52" s="1030"/>
      <c r="DQ52" s="1028"/>
      <c r="DR52" s="1029"/>
      <c r="DS52" s="1029"/>
      <c r="DT52" s="1029"/>
      <c r="DU52" s="1030"/>
      <c r="DV52" s="1031"/>
      <c r="DW52" s="1032"/>
      <c r="DX52" s="1032"/>
      <c r="DY52" s="1032"/>
      <c r="DZ52" s="1033"/>
      <c r="EA52" s="230"/>
    </row>
    <row r="53" spans="1:131" ht="26.25" customHeight="1" x14ac:dyDescent="0.2">
      <c r="A53" s="238">
        <v>26</v>
      </c>
      <c r="B53" s="1069"/>
      <c r="C53" s="1070"/>
      <c r="D53" s="1070"/>
      <c r="E53" s="1070"/>
      <c r="F53" s="1070"/>
      <c r="G53" s="1070"/>
      <c r="H53" s="1070"/>
      <c r="I53" s="1070"/>
      <c r="J53" s="1070"/>
      <c r="K53" s="1070"/>
      <c r="L53" s="1070"/>
      <c r="M53" s="1070"/>
      <c r="N53" s="1070"/>
      <c r="O53" s="1070"/>
      <c r="P53" s="1071"/>
      <c r="Q53" s="1072"/>
      <c r="R53" s="1064"/>
      <c r="S53" s="1064"/>
      <c r="T53" s="1064"/>
      <c r="U53" s="1064"/>
      <c r="V53" s="1064"/>
      <c r="W53" s="1064"/>
      <c r="X53" s="1064"/>
      <c r="Y53" s="1064"/>
      <c r="Z53" s="1064"/>
      <c r="AA53" s="1064"/>
      <c r="AB53" s="1064"/>
      <c r="AC53" s="1064"/>
      <c r="AD53" s="1064"/>
      <c r="AE53" s="1073"/>
      <c r="AF53" s="1074"/>
      <c r="AG53" s="1075"/>
      <c r="AH53" s="1075"/>
      <c r="AI53" s="1075"/>
      <c r="AJ53" s="1076"/>
      <c r="AK53" s="1063"/>
      <c r="AL53" s="1064"/>
      <c r="AM53" s="1064"/>
      <c r="AN53" s="1064"/>
      <c r="AO53" s="1064"/>
      <c r="AP53" s="1064"/>
      <c r="AQ53" s="1064"/>
      <c r="AR53" s="1064"/>
      <c r="AS53" s="1064"/>
      <c r="AT53" s="1064"/>
      <c r="AU53" s="1064"/>
      <c r="AV53" s="1064"/>
      <c r="AW53" s="1064"/>
      <c r="AX53" s="1064"/>
      <c r="AY53" s="1064"/>
      <c r="AZ53" s="1065"/>
      <c r="BA53" s="1065"/>
      <c r="BB53" s="1065"/>
      <c r="BC53" s="1065"/>
      <c r="BD53" s="1065"/>
      <c r="BE53" s="1008"/>
      <c r="BF53" s="1008"/>
      <c r="BG53" s="1008"/>
      <c r="BH53" s="1008"/>
      <c r="BI53" s="1009"/>
      <c r="BJ53" s="232"/>
      <c r="BK53" s="232"/>
      <c r="BL53" s="232"/>
      <c r="BM53" s="232"/>
      <c r="BN53" s="232"/>
      <c r="BO53" s="241"/>
      <c r="BP53" s="241"/>
      <c r="BQ53" s="238">
        <v>47</v>
      </c>
      <c r="BR53" s="239"/>
      <c r="BS53" s="1031"/>
      <c r="BT53" s="1032"/>
      <c r="BU53" s="1032"/>
      <c r="BV53" s="1032"/>
      <c r="BW53" s="1032"/>
      <c r="BX53" s="1032"/>
      <c r="BY53" s="1032"/>
      <c r="BZ53" s="1032"/>
      <c r="CA53" s="1032"/>
      <c r="CB53" s="1032"/>
      <c r="CC53" s="1032"/>
      <c r="CD53" s="1032"/>
      <c r="CE53" s="1032"/>
      <c r="CF53" s="1032"/>
      <c r="CG53" s="1053"/>
      <c r="CH53" s="1028"/>
      <c r="CI53" s="1029"/>
      <c r="CJ53" s="1029"/>
      <c r="CK53" s="1029"/>
      <c r="CL53" s="1030"/>
      <c r="CM53" s="1028"/>
      <c r="CN53" s="1029"/>
      <c r="CO53" s="1029"/>
      <c r="CP53" s="1029"/>
      <c r="CQ53" s="1030"/>
      <c r="CR53" s="1028"/>
      <c r="CS53" s="1029"/>
      <c r="CT53" s="1029"/>
      <c r="CU53" s="1029"/>
      <c r="CV53" s="1030"/>
      <c r="CW53" s="1028"/>
      <c r="CX53" s="1029"/>
      <c r="CY53" s="1029"/>
      <c r="CZ53" s="1029"/>
      <c r="DA53" s="1030"/>
      <c r="DB53" s="1028"/>
      <c r="DC53" s="1029"/>
      <c r="DD53" s="1029"/>
      <c r="DE53" s="1029"/>
      <c r="DF53" s="1030"/>
      <c r="DG53" s="1028"/>
      <c r="DH53" s="1029"/>
      <c r="DI53" s="1029"/>
      <c r="DJ53" s="1029"/>
      <c r="DK53" s="1030"/>
      <c r="DL53" s="1028"/>
      <c r="DM53" s="1029"/>
      <c r="DN53" s="1029"/>
      <c r="DO53" s="1029"/>
      <c r="DP53" s="1030"/>
      <c r="DQ53" s="1028"/>
      <c r="DR53" s="1029"/>
      <c r="DS53" s="1029"/>
      <c r="DT53" s="1029"/>
      <c r="DU53" s="1030"/>
      <c r="DV53" s="1031"/>
      <c r="DW53" s="1032"/>
      <c r="DX53" s="1032"/>
      <c r="DY53" s="1032"/>
      <c r="DZ53" s="1033"/>
      <c r="EA53" s="230"/>
    </row>
    <row r="54" spans="1:131" ht="26.25" customHeight="1" x14ac:dyDescent="0.2">
      <c r="A54" s="238">
        <v>27</v>
      </c>
      <c r="B54" s="1069"/>
      <c r="C54" s="1070"/>
      <c r="D54" s="1070"/>
      <c r="E54" s="1070"/>
      <c r="F54" s="1070"/>
      <c r="G54" s="1070"/>
      <c r="H54" s="1070"/>
      <c r="I54" s="1070"/>
      <c r="J54" s="1070"/>
      <c r="K54" s="1070"/>
      <c r="L54" s="1070"/>
      <c r="M54" s="1070"/>
      <c r="N54" s="1070"/>
      <c r="O54" s="1070"/>
      <c r="P54" s="1071"/>
      <c r="Q54" s="1072"/>
      <c r="R54" s="1064"/>
      <c r="S54" s="1064"/>
      <c r="T54" s="1064"/>
      <c r="U54" s="1064"/>
      <c r="V54" s="1064"/>
      <c r="W54" s="1064"/>
      <c r="X54" s="1064"/>
      <c r="Y54" s="1064"/>
      <c r="Z54" s="1064"/>
      <c r="AA54" s="1064"/>
      <c r="AB54" s="1064"/>
      <c r="AC54" s="1064"/>
      <c r="AD54" s="1064"/>
      <c r="AE54" s="1073"/>
      <c r="AF54" s="1074"/>
      <c r="AG54" s="1075"/>
      <c r="AH54" s="1075"/>
      <c r="AI54" s="1075"/>
      <c r="AJ54" s="1076"/>
      <c r="AK54" s="1063"/>
      <c r="AL54" s="1064"/>
      <c r="AM54" s="1064"/>
      <c r="AN54" s="1064"/>
      <c r="AO54" s="1064"/>
      <c r="AP54" s="1064"/>
      <c r="AQ54" s="1064"/>
      <c r="AR54" s="1064"/>
      <c r="AS54" s="1064"/>
      <c r="AT54" s="1064"/>
      <c r="AU54" s="1064"/>
      <c r="AV54" s="1064"/>
      <c r="AW54" s="1064"/>
      <c r="AX54" s="1064"/>
      <c r="AY54" s="1064"/>
      <c r="AZ54" s="1065"/>
      <c r="BA54" s="1065"/>
      <c r="BB54" s="1065"/>
      <c r="BC54" s="1065"/>
      <c r="BD54" s="1065"/>
      <c r="BE54" s="1008"/>
      <c r="BF54" s="1008"/>
      <c r="BG54" s="1008"/>
      <c r="BH54" s="1008"/>
      <c r="BI54" s="1009"/>
      <c r="BJ54" s="232"/>
      <c r="BK54" s="232"/>
      <c r="BL54" s="232"/>
      <c r="BM54" s="232"/>
      <c r="BN54" s="232"/>
      <c r="BO54" s="241"/>
      <c r="BP54" s="241"/>
      <c r="BQ54" s="238">
        <v>48</v>
      </c>
      <c r="BR54" s="239"/>
      <c r="BS54" s="1031"/>
      <c r="BT54" s="1032"/>
      <c r="BU54" s="1032"/>
      <c r="BV54" s="1032"/>
      <c r="BW54" s="1032"/>
      <c r="BX54" s="1032"/>
      <c r="BY54" s="1032"/>
      <c r="BZ54" s="1032"/>
      <c r="CA54" s="1032"/>
      <c r="CB54" s="1032"/>
      <c r="CC54" s="1032"/>
      <c r="CD54" s="1032"/>
      <c r="CE54" s="1032"/>
      <c r="CF54" s="1032"/>
      <c r="CG54" s="1053"/>
      <c r="CH54" s="1028"/>
      <c r="CI54" s="1029"/>
      <c r="CJ54" s="1029"/>
      <c r="CK54" s="1029"/>
      <c r="CL54" s="1030"/>
      <c r="CM54" s="1028"/>
      <c r="CN54" s="1029"/>
      <c r="CO54" s="1029"/>
      <c r="CP54" s="1029"/>
      <c r="CQ54" s="1030"/>
      <c r="CR54" s="1028"/>
      <c r="CS54" s="1029"/>
      <c r="CT54" s="1029"/>
      <c r="CU54" s="1029"/>
      <c r="CV54" s="1030"/>
      <c r="CW54" s="1028"/>
      <c r="CX54" s="1029"/>
      <c r="CY54" s="1029"/>
      <c r="CZ54" s="1029"/>
      <c r="DA54" s="1030"/>
      <c r="DB54" s="1028"/>
      <c r="DC54" s="1029"/>
      <c r="DD54" s="1029"/>
      <c r="DE54" s="1029"/>
      <c r="DF54" s="1030"/>
      <c r="DG54" s="1028"/>
      <c r="DH54" s="1029"/>
      <c r="DI54" s="1029"/>
      <c r="DJ54" s="1029"/>
      <c r="DK54" s="1030"/>
      <c r="DL54" s="1028"/>
      <c r="DM54" s="1029"/>
      <c r="DN54" s="1029"/>
      <c r="DO54" s="1029"/>
      <c r="DP54" s="1030"/>
      <c r="DQ54" s="1028"/>
      <c r="DR54" s="1029"/>
      <c r="DS54" s="1029"/>
      <c r="DT54" s="1029"/>
      <c r="DU54" s="1030"/>
      <c r="DV54" s="1031"/>
      <c r="DW54" s="1032"/>
      <c r="DX54" s="1032"/>
      <c r="DY54" s="1032"/>
      <c r="DZ54" s="1033"/>
      <c r="EA54" s="230"/>
    </row>
    <row r="55" spans="1:131" ht="26.25" customHeight="1" x14ac:dyDescent="0.2">
      <c r="A55" s="238">
        <v>28</v>
      </c>
      <c r="B55" s="1069"/>
      <c r="C55" s="1070"/>
      <c r="D55" s="1070"/>
      <c r="E55" s="1070"/>
      <c r="F55" s="1070"/>
      <c r="G55" s="1070"/>
      <c r="H55" s="1070"/>
      <c r="I55" s="1070"/>
      <c r="J55" s="1070"/>
      <c r="K55" s="1070"/>
      <c r="L55" s="1070"/>
      <c r="M55" s="1070"/>
      <c r="N55" s="1070"/>
      <c r="O55" s="1070"/>
      <c r="P55" s="1071"/>
      <c r="Q55" s="1072"/>
      <c r="R55" s="1064"/>
      <c r="S55" s="1064"/>
      <c r="T55" s="1064"/>
      <c r="U55" s="1064"/>
      <c r="V55" s="1064"/>
      <c r="W55" s="1064"/>
      <c r="X55" s="1064"/>
      <c r="Y55" s="1064"/>
      <c r="Z55" s="1064"/>
      <c r="AA55" s="1064"/>
      <c r="AB55" s="1064"/>
      <c r="AC55" s="1064"/>
      <c r="AD55" s="1064"/>
      <c r="AE55" s="1073"/>
      <c r="AF55" s="1074"/>
      <c r="AG55" s="1075"/>
      <c r="AH55" s="1075"/>
      <c r="AI55" s="1075"/>
      <c r="AJ55" s="1076"/>
      <c r="AK55" s="1063"/>
      <c r="AL55" s="1064"/>
      <c r="AM55" s="1064"/>
      <c r="AN55" s="1064"/>
      <c r="AO55" s="1064"/>
      <c r="AP55" s="1064"/>
      <c r="AQ55" s="1064"/>
      <c r="AR55" s="1064"/>
      <c r="AS55" s="1064"/>
      <c r="AT55" s="1064"/>
      <c r="AU55" s="1064"/>
      <c r="AV55" s="1064"/>
      <c r="AW55" s="1064"/>
      <c r="AX55" s="1064"/>
      <c r="AY55" s="1064"/>
      <c r="AZ55" s="1065"/>
      <c r="BA55" s="1065"/>
      <c r="BB55" s="1065"/>
      <c r="BC55" s="1065"/>
      <c r="BD55" s="1065"/>
      <c r="BE55" s="1008"/>
      <c r="BF55" s="1008"/>
      <c r="BG55" s="1008"/>
      <c r="BH55" s="1008"/>
      <c r="BI55" s="1009"/>
      <c r="BJ55" s="232"/>
      <c r="BK55" s="232"/>
      <c r="BL55" s="232"/>
      <c r="BM55" s="232"/>
      <c r="BN55" s="232"/>
      <c r="BO55" s="241"/>
      <c r="BP55" s="241"/>
      <c r="BQ55" s="238">
        <v>49</v>
      </c>
      <c r="BR55" s="239"/>
      <c r="BS55" s="1031"/>
      <c r="BT55" s="1032"/>
      <c r="BU55" s="1032"/>
      <c r="BV55" s="1032"/>
      <c r="BW55" s="1032"/>
      <c r="BX55" s="1032"/>
      <c r="BY55" s="1032"/>
      <c r="BZ55" s="1032"/>
      <c r="CA55" s="1032"/>
      <c r="CB55" s="1032"/>
      <c r="CC55" s="1032"/>
      <c r="CD55" s="1032"/>
      <c r="CE55" s="1032"/>
      <c r="CF55" s="1032"/>
      <c r="CG55" s="1053"/>
      <c r="CH55" s="1028"/>
      <c r="CI55" s="1029"/>
      <c r="CJ55" s="1029"/>
      <c r="CK55" s="1029"/>
      <c r="CL55" s="1030"/>
      <c r="CM55" s="1028"/>
      <c r="CN55" s="1029"/>
      <c r="CO55" s="1029"/>
      <c r="CP55" s="1029"/>
      <c r="CQ55" s="1030"/>
      <c r="CR55" s="1028"/>
      <c r="CS55" s="1029"/>
      <c r="CT55" s="1029"/>
      <c r="CU55" s="1029"/>
      <c r="CV55" s="1030"/>
      <c r="CW55" s="1028"/>
      <c r="CX55" s="1029"/>
      <c r="CY55" s="1029"/>
      <c r="CZ55" s="1029"/>
      <c r="DA55" s="1030"/>
      <c r="DB55" s="1028"/>
      <c r="DC55" s="1029"/>
      <c r="DD55" s="1029"/>
      <c r="DE55" s="1029"/>
      <c r="DF55" s="1030"/>
      <c r="DG55" s="1028"/>
      <c r="DH55" s="1029"/>
      <c r="DI55" s="1029"/>
      <c r="DJ55" s="1029"/>
      <c r="DK55" s="1030"/>
      <c r="DL55" s="1028"/>
      <c r="DM55" s="1029"/>
      <c r="DN55" s="1029"/>
      <c r="DO55" s="1029"/>
      <c r="DP55" s="1030"/>
      <c r="DQ55" s="1028"/>
      <c r="DR55" s="1029"/>
      <c r="DS55" s="1029"/>
      <c r="DT55" s="1029"/>
      <c r="DU55" s="1030"/>
      <c r="DV55" s="1031"/>
      <c r="DW55" s="1032"/>
      <c r="DX55" s="1032"/>
      <c r="DY55" s="1032"/>
      <c r="DZ55" s="1033"/>
      <c r="EA55" s="230"/>
    </row>
    <row r="56" spans="1:131" ht="26.25" customHeight="1" x14ac:dyDescent="0.2">
      <c r="A56" s="238">
        <v>29</v>
      </c>
      <c r="B56" s="1069"/>
      <c r="C56" s="1070"/>
      <c r="D56" s="1070"/>
      <c r="E56" s="1070"/>
      <c r="F56" s="1070"/>
      <c r="G56" s="1070"/>
      <c r="H56" s="1070"/>
      <c r="I56" s="1070"/>
      <c r="J56" s="1070"/>
      <c r="K56" s="1070"/>
      <c r="L56" s="1070"/>
      <c r="M56" s="1070"/>
      <c r="N56" s="1070"/>
      <c r="O56" s="1070"/>
      <c r="P56" s="1071"/>
      <c r="Q56" s="1072"/>
      <c r="R56" s="1064"/>
      <c r="S56" s="1064"/>
      <c r="T56" s="1064"/>
      <c r="U56" s="1064"/>
      <c r="V56" s="1064"/>
      <c r="W56" s="1064"/>
      <c r="X56" s="1064"/>
      <c r="Y56" s="1064"/>
      <c r="Z56" s="1064"/>
      <c r="AA56" s="1064"/>
      <c r="AB56" s="1064"/>
      <c r="AC56" s="1064"/>
      <c r="AD56" s="1064"/>
      <c r="AE56" s="1073"/>
      <c r="AF56" s="1074"/>
      <c r="AG56" s="1075"/>
      <c r="AH56" s="1075"/>
      <c r="AI56" s="1075"/>
      <c r="AJ56" s="1076"/>
      <c r="AK56" s="1063"/>
      <c r="AL56" s="1064"/>
      <c r="AM56" s="1064"/>
      <c r="AN56" s="1064"/>
      <c r="AO56" s="1064"/>
      <c r="AP56" s="1064"/>
      <c r="AQ56" s="1064"/>
      <c r="AR56" s="1064"/>
      <c r="AS56" s="1064"/>
      <c r="AT56" s="1064"/>
      <c r="AU56" s="1064"/>
      <c r="AV56" s="1064"/>
      <c r="AW56" s="1064"/>
      <c r="AX56" s="1064"/>
      <c r="AY56" s="1064"/>
      <c r="AZ56" s="1065"/>
      <c r="BA56" s="1065"/>
      <c r="BB56" s="1065"/>
      <c r="BC56" s="1065"/>
      <c r="BD56" s="1065"/>
      <c r="BE56" s="1008"/>
      <c r="BF56" s="1008"/>
      <c r="BG56" s="1008"/>
      <c r="BH56" s="1008"/>
      <c r="BI56" s="1009"/>
      <c r="BJ56" s="232"/>
      <c r="BK56" s="232"/>
      <c r="BL56" s="232"/>
      <c r="BM56" s="232"/>
      <c r="BN56" s="232"/>
      <c r="BO56" s="241"/>
      <c r="BP56" s="241"/>
      <c r="BQ56" s="238">
        <v>50</v>
      </c>
      <c r="BR56" s="239"/>
      <c r="BS56" s="1031"/>
      <c r="BT56" s="1032"/>
      <c r="BU56" s="1032"/>
      <c r="BV56" s="1032"/>
      <c r="BW56" s="1032"/>
      <c r="BX56" s="1032"/>
      <c r="BY56" s="1032"/>
      <c r="BZ56" s="1032"/>
      <c r="CA56" s="1032"/>
      <c r="CB56" s="1032"/>
      <c r="CC56" s="1032"/>
      <c r="CD56" s="1032"/>
      <c r="CE56" s="1032"/>
      <c r="CF56" s="1032"/>
      <c r="CG56" s="1053"/>
      <c r="CH56" s="1028"/>
      <c r="CI56" s="1029"/>
      <c r="CJ56" s="1029"/>
      <c r="CK56" s="1029"/>
      <c r="CL56" s="1030"/>
      <c r="CM56" s="1028"/>
      <c r="CN56" s="1029"/>
      <c r="CO56" s="1029"/>
      <c r="CP56" s="1029"/>
      <c r="CQ56" s="1030"/>
      <c r="CR56" s="1028"/>
      <c r="CS56" s="1029"/>
      <c r="CT56" s="1029"/>
      <c r="CU56" s="1029"/>
      <c r="CV56" s="1030"/>
      <c r="CW56" s="1028"/>
      <c r="CX56" s="1029"/>
      <c r="CY56" s="1029"/>
      <c r="CZ56" s="1029"/>
      <c r="DA56" s="1030"/>
      <c r="DB56" s="1028"/>
      <c r="DC56" s="1029"/>
      <c r="DD56" s="1029"/>
      <c r="DE56" s="1029"/>
      <c r="DF56" s="1030"/>
      <c r="DG56" s="1028"/>
      <c r="DH56" s="1029"/>
      <c r="DI56" s="1029"/>
      <c r="DJ56" s="1029"/>
      <c r="DK56" s="1030"/>
      <c r="DL56" s="1028"/>
      <c r="DM56" s="1029"/>
      <c r="DN56" s="1029"/>
      <c r="DO56" s="1029"/>
      <c r="DP56" s="1030"/>
      <c r="DQ56" s="1028"/>
      <c r="DR56" s="1029"/>
      <c r="DS56" s="1029"/>
      <c r="DT56" s="1029"/>
      <c r="DU56" s="1030"/>
      <c r="DV56" s="1031"/>
      <c r="DW56" s="1032"/>
      <c r="DX56" s="1032"/>
      <c r="DY56" s="1032"/>
      <c r="DZ56" s="1033"/>
      <c r="EA56" s="230"/>
    </row>
    <row r="57" spans="1:131" ht="26.25" customHeight="1" x14ac:dyDescent="0.2">
      <c r="A57" s="238">
        <v>30</v>
      </c>
      <c r="B57" s="1069"/>
      <c r="C57" s="1070"/>
      <c r="D57" s="1070"/>
      <c r="E57" s="1070"/>
      <c r="F57" s="1070"/>
      <c r="G57" s="1070"/>
      <c r="H57" s="1070"/>
      <c r="I57" s="1070"/>
      <c r="J57" s="1070"/>
      <c r="K57" s="1070"/>
      <c r="L57" s="1070"/>
      <c r="M57" s="1070"/>
      <c r="N57" s="1070"/>
      <c r="O57" s="1070"/>
      <c r="P57" s="1071"/>
      <c r="Q57" s="1072"/>
      <c r="R57" s="1064"/>
      <c r="S57" s="1064"/>
      <c r="T57" s="1064"/>
      <c r="U57" s="1064"/>
      <c r="V57" s="1064"/>
      <c r="W57" s="1064"/>
      <c r="X57" s="1064"/>
      <c r="Y57" s="1064"/>
      <c r="Z57" s="1064"/>
      <c r="AA57" s="1064"/>
      <c r="AB57" s="1064"/>
      <c r="AC57" s="1064"/>
      <c r="AD57" s="1064"/>
      <c r="AE57" s="1073"/>
      <c r="AF57" s="1074"/>
      <c r="AG57" s="1075"/>
      <c r="AH57" s="1075"/>
      <c r="AI57" s="1075"/>
      <c r="AJ57" s="1076"/>
      <c r="AK57" s="1063"/>
      <c r="AL57" s="1064"/>
      <c r="AM57" s="1064"/>
      <c r="AN57" s="1064"/>
      <c r="AO57" s="1064"/>
      <c r="AP57" s="1064"/>
      <c r="AQ57" s="1064"/>
      <c r="AR57" s="1064"/>
      <c r="AS57" s="1064"/>
      <c r="AT57" s="1064"/>
      <c r="AU57" s="1064"/>
      <c r="AV57" s="1064"/>
      <c r="AW57" s="1064"/>
      <c r="AX57" s="1064"/>
      <c r="AY57" s="1064"/>
      <c r="AZ57" s="1065"/>
      <c r="BA57" s="1065"/>
      <c r="BB57" s="1065"/>
      <c r="BC57" s="1065"/>
      <c r="BD57" s="1065"/>
      <c r="BE57" s="1008"/>
      <c r="BF57" s="1008"/>
      <c r="BG57" s="1008"/>
      <c r="BH57" s="1008"/>
      <c r="BI57" s="1009"/>
      <c r="BJ57" s="232"/>
      <c r="BK57" s="232"/>
      <c r="BL57" s="232"/>
      <c r="BM57" s="232"/>
      <c r="BN57" s="232"/>
      <c r="BO57" s="241"/>
      <c r="BP57" s="241"/>
      <c r="BQ57" s="238">
        <v>51</v>
      </c>
      <c r="BR57" s="239"/>
      <c r="BS57" s="1031"/>
      <c r="BT57" s="1032"/>
      <c r="BU57" s="1032"/>
      <c r="BV57" s="1032"/>
      <c r="BW57" s="1032"/>
      <c r="BX57" s="1032"/>
      <c r="BY57" s="1032"/>
      <c r="BZ57" s="1032"/>
      <c r="CA57" s="1032"/>
      <c r="CB57" s="1032"/>
      <c r="CC57" s="1032"/>
      <c r="CD57" s="1032"/>
      <c r="CE57" s="1032"/>
      <c r="CF57" s="1032"/>
      <c r="CG57" s="1053"/>
      <c r="CH57" s="1028"/>
      <c r="CI57" s="1029"/>
      <c r="CJ57" s="1029"/>
      <c r="CK57" s="1029"/>
      <c r="CL57" s="1030"/>
      <c r="CM57" s="1028"/>
      <c r="CN57" s="1029"/>
      <c r="CO57" s="1029"/>
      <c r="CP57" s="1029"/>
      <c r="CQ57" s="1030"/>
      <c r="CR57" s="1028"/>
      <c r="CS57" s="1029"/>
      <c r="CT57" s="1029"/>
      <c r="CU57" s="1029"/>
      <c r="CV57" s="1030"/>
      <c r="CW57" s="1028"/>
      <c r="CX57" s="1029"/>
      <c r="CY57" s="1029"/>
      <c r="CZ57" s="1029"/>
      <c r="DA57" s="1030"/>
      <c r="DB57" s="1028"/>
      <c r="DC57" s="1029"/>
      <c r="DD57" s="1029"/>
      <c r="DE57" s="1029"/>
      <c r="DF57" s="1030"/>
      <c r="DG57" s="1028"/>
      <c r="DH57" s="1029"/>
      <c r="DI57" s="1029"/>
      <c r="DJ57" s="1029"/>
      <c r="DK57" s="1030"/>
      <c r="DL57" s="1028"/>
      <c r="DM57" s="1029"/>
      <c r="DN57" s="1029"/>
      <c r="DO57" s="1029"/>
      <c r="DP57" s="1030"/>
      <c r="DQ57" s="1028"/>
      <c r="DR57" s="1029"/>
      <c r="DS57" s="1029"/>
      <c r="DT57" s="1029"/>
      <c r="DU57" s="1030"/>
      <c r="DV57" s="1031"/>
      <c r="DW57" s="1032"/>
      <c r="DX57" s="1032"/>
      <c r="DY57" s="1032"/>
      <c r="DZ57" s="1033"/>
      <c r="EA57" s="230"/>
    </row>
    <row r="58" spans="1:131" ht="26.25" customHeight="1" x14ac:dyDescent="0.2">
      <c r="A58" s="238">
        <v>31</v>
      </c>
      <c r="B58" s="1069"/>
      <c r="C58" s="1070"/>
      <c r="D58" s="1070"/>
      <c r="E58" s="1070"/>
      <c r="F58" s="1070"/>
      <c r="G58" s="1070"/>
      <c r="H58" s="1070"/>
      <c r="I58" s="1070"/>
      <c r="J58" s="1070"/>
      <c r="K58" s="1070"/>
      <c r="L58" s="1070"/>
      <c r="M58" s="1070"/>
      <c r="N58" s="1070"/>
      <c r="O58" s="1070"/>
      <c r="P58" s="1071"/>
      <c r="Q58" s="1072"/>
      <c r="R58" s="1064"/>
      <c r="S58" s="1064"/>
      <c r="T58" s="1064"/>
      <c r="U58" s="1064"/>
      <c r="V58" s="1064"/>
      <c r="W58" s="1064"/>
      <c r="X58" s="1064"/>
      <c r="Y58" s="1064"/>
      <c r="Z58" s="1064"/>
      <c r="AA58" s="1064"/>
      <c r="AB58" s="1064"/>
      <c r="AC58" s="1064"/>
      <c r="AD58" s="1064"/>
      <c r="AE58" s="1073"/>
      <c r="AF58" s="1074"/>
      <c r="AG58" s="1075"/>
      <c r="AH58" s="1075"/>
      <c r="AI58" s="1075"/>
      <c r="AJ58" s="1076"/>
      <c r="AK58" s="1063"/>
      <c r="AL58" s="1064"/>
      <c r="AM58" s="1064"/>
      <c r="AN58" s="1064"/>
      <c r="AO58" s="1064"/>
      <c r="AP58" s="1064"/>
      <c r="AQ58" s="1064"/>
      <c r="AR58" s="1064"/>
      <c r="AS58" s="1064"/>
      <c r="AT58" s="1064"/>
      <c r="AU58" s="1064"/>
      <c r="AV58" s="1064"/>
      <c r="AW58" s="1064"/>
      <c r="AX58" s="1064"/>
      <c r="AY58" s="1064"/>
      <c r="AZ58" s="1065"/>
      <c r="BA58" s="1065"/>
      <c r="BB58" s="1065"/>
      <c r="BC58" s="1065"/>
      <c r="BD58" s="1065"/>
      <c r="BE58" s="1008"/>
      <c r="BF58" s="1008"/>
      <c r="BG58" s="1008"/>
      <c r="BH58" s="1008"/>
      <c r="BI58" s="1009"/>
      <c r="BJ58" s="232"/>
      <c r="BK58" s="232"/>
      <c r="BL58" s="232"/>
      <c r="BM58" s="232"/>
      <c r="BN58" s="232"/>
      <c r="BO58" s="241"/>
      <c r="BP58" s="241"/>
      <c r="BQ58" s="238">
        <v>52</v>
      </c>
      <c r="BR58" s="239"/>
      <c r="BS58" s="1031"/>
      <c r="BT58" s="1032"/>
      <c r="BU58" s="1032"/>
      <c r="BV58" s="1032"/>
      <c r="BW58" s="1032"/>
      <c r="BX58" s="1032"/>
      <c r="BY58" s="1032"/>
      <c r="BZ58" s="1032"/>
      <c r="CA58" s="1032"/>
      <c r="CB58" s="1032"/>
      <c r="CC58" s="1032"/>
      <c r="CD58" s="1032"/>
      <c r="CE58" s="1032"/>
      <c r="CF58" s="1032"/>
      <c r="CG58" s="1053"/>
      <c r="CH58" s="1028"/>
      <c r="CI58" s="1029"/>
      <c r="CJ58" s="1029"/>
      <c r="CK58" s="1029"/>
      <c r="CL58" s="1030"/>
      <c r="CM58" s="1028"/>
      <c r="CN58" s="1029"/>
      <c r="CO58" s="1029"/>
      <c r="CP58" s="1029"/>
      <c r="CQ58" s="1030"/>
      <c r="CR58" s="1028"/>
      <c r="CS58" s="1029"/>
      <c r="CT58" s="1029"/>
      <c r="CU58" s="1029"/>
      <c r="CV58" s="1030"/>
      <c r="CW58" s="1028"/>
      <c r="CX58" s="1029"/>
      <c r="CY58" s="1029"/>
      <c r="CZ58" s="1029"/>
      <c r="DA58" s="1030"/>
      <c r="DB58" s="1028"/>
      <c r="DC58" s="1029"/>
      <c r="DD58" s="1029"/>
      <c r="DE58" s="1029"/>
      <c r="DF58" s="1030"/>
      <c r="DG58" s="1028"/>
      <c r="DH58" s="1029"/>
      <c r="DI58" s="1029"/>
      <c r="DJ58" s="1029"/>
      <c r="DK58" s="1030"/>
      <c r="DL58" s="1028"/>
      <c r="DM58" s="1029"/>
      <c r="DN58" s="1029"/>
      <c r="DO58" s="1029"/>
      <c r="DP58" s="1030"/>
      <c r="DQ58" s="1028"/>
      <c r="DR58" s="1029"/>
      <c r="DS58" s="1029"/>
      <c r="DT58" s="1029"/>
      <c r="DU58" s="1030"/>
      <c r="DV58" s="1031"/>
      <c r="DW58" s="1032"/>
      <c r="DX58" s="1032"/>
      <c r="DY58" s="1032"/>
      <c r="DZ58" s="1033"/>
      <c r="EA58" s="230"/>
    </row>
    <row r="59" spans="1:131" ht="26.25" customHeight="1" x14ac:dyDescent="0.2">
      <c r="A59" s="238">
        <v>32</v>
      </c>
      <c r="B59" s="1069"/>
      <c r="C59" s="1070"/>
      <c r="D59" s="1070"/>
      <c r="E59" s="1070"/>
      <c r="F59" s="1070"/>
      <c r="G59" s="1070"/>
      <c r="H59" s="1070"/>
      <c r="I59" s="1070"/>
      <c r="J59" s="1070"/>
      <c r="K59" s="1070"/>
      <c r="L59" s="1070"/>
      <c r="M59" s="1070"/>
      <c r="N59" s="1070"/>
      <c r="O59" s="1070"/>
      <c r="P59" s="1071"/>
      <c r="Q59" s="1072"/>
      <c r="R59" s="1064"/>
      <c r="S59" s="1064"/>
      <c r="T59" s="1064"/>
      <c r="U59" s="1064"/>
      <c r="V59" s="1064"/>
      <c r="W59" s="1064"/>
      <c r="X59" s="1064"/>
      <c r="Y59" s="1064"/>
      <c r="Z59" s="1064"/>
      <c r="AA59" s="1064"/>
      <c r="AB59" s="1064"/>
      <c r="AC59" s="1064"/>
      <c r="AD59" s="1064"/>
      <c r="AE59" s="1073"/>
      <c r="AF59" s="1074"/>
      <c r="AG59" s="1075"/>
      <c r="AH59" s="1075"/>
      <c r="AI59" s="1075"/>
      <c r="AJ59" s="1076"/>
      <c r="AK59" s="1063"/>
      <c r="AL59" s="1064"/>
      <c r="AM59" s="1064"/>
      <c r="AN59" s="1064"/>
      <c r="AO59" s="1064"/>
      <c r="AP59" s="1064"/>
      <c r="AQ59" s="1064"/>
      <c r="AR59" s="1064"/>
      <c r="AS59" s="1064"/>
      <c r="AT59" s="1064"/>
      <c r="AU59" s="1064"/>
      <c r="AV59" s="1064"/>
      <c r="AW59" s="1064"/>
      <c r="AX59" s="1064"/>
      <c r="AY59" s="1064"/>
      <c r="AZ59" s="1065"/>
      <c r="BA59" s="1065"/>
      <c r="BB59" s="1065"/>
      <c r="BC59" s="1065"/>
      <c r="BD59" s="1065"/>
      <c r="BE59" s="1008"/>
      <c r="BF59" s="1008"/>
      <c r="BG59" s="1008"/>
      <c r="BH59" s="1008"/>
      <c r="BI59" s="1009"/>
      <c r="BJ59" s="232"/>
      <c r="BK59" s="232"/>
      <c r="BL59" s="232"/>
      <c r="BM59" s="232"/>
      <c r="BN59" s="232"/>
      <c r="BO59" s="241"/>
      <c r="BP59" s="241"/>
      <c r="BQ59" s="238">
        <v>53</v>
      </c>
      <c r="BR59" s="239"/>
      <c r="BS59" s="1031"/>
      <c r="BT59" s="1032"/>
      <c r="BU59" s="1032"/>
      <c r="BV59" s="1032"/>
      <c r="BW59" s="1032"/>
      <c r="BX59" s="1032"/>
      <c r="BY59" s="1032"/>
      <c r="BZ59" s="1032"/>
      <c r="CA59" s="1032"/>
      <c r="CB59" s="1032"/>
      <c r="CC59" s="1032"/>
      <c r="CD59" s="1032"/>
      <c r="CE59" s="1032"/>
      <c r="CF59" s="1032"/>
      <c r="CG59" s="1053"/>
      <c r="CH59" s="1028"/>
      <c r="CI59" s="1029"/>
      <c r="CJ59" s="1029"/>
      <c r="CK59" s="1029"/>
      <c r="CL59" s="1030"/>
      <c r="CM59" s="1028"/>
      <c r="CN59" s="1029"/>
      <c r="CO59" s="1029"/>
      <c r="CP59" s="1029"/>
      <c r="CQ59" s="1030"/>
      <c r="CR59" s="1028"/>
      <c r="CS59" s="1029"/>
      <c r="CT59" s="1029"/>
      <c r="CU59" s="1029"/>
      <c r="CV59" s="1030"/>
      <c r="CW59" s="1028"/>
      <c r="CX59" s="1029"/>
      <c r="CY59" s="1029"/>
      <c r="CZ59" s="1029"/>
      <c r="DA59" s="1030"/>
      <c r="DB59" s="1028"/>
      <c r="DC59" s="1029"/>
      <c r="DD59" s="1029"/>
      <c r="DE59" s="1029"/>
      <c r="DF59" s="1030"/>
      <c r="DG59" s="1028"/>
      <c r="DH59" s="1029"/>
      <c r="DI59" s="1029"/>
      <c r="DJ59" s="1029"/>
      <c r="DK59" s="1030"/>
      <c r="DL59" s="1028"/>
      <c r="DM59" s="1029"/>
      <c r="DN59" s="1029"/>
      <c r="DO59" s="1029"/>
      <c r="DP59" s="1030"/>
      <c r="DQ59" s="1028"/>
      <c r="DR59" s="1029"/>
      <c r="DS59" s="1029"/>
      <c r="DT59" s="1029"/>
      <c r="DU59" s="1030"/>
      <c r="DV59" s="1031"/>
      <c r="DW59" s="1032"/>
      <c r="DX59" s="1032"/>
      <c r="DY59" s="1032"/>
      <c r="DZ59" s="1033"/>
      <c r="EA59" s="230"/>
    </row>
    <row r="60" spans="1:131" ht="26.25" customHeight="1" x14ac:dyDescent="0.2">
      <c r="A60" s="238">
        <v>33</v>
      </c>
      <c r="B60" s="1069"/>
      <c r="C60" s="1070"/>
      <c r="D60" s="1070"/>
      <c r="E60" s="1070"/>
      <c r="F60" s="1070"/>
      <c r="G60" s="1070"/>
      <c r="H60" s="1070"/>
      <c r="I60" s="1070"/>
      <c r="J60" s="1070"/>
      <c r="K60" s="1070"/>
      <c r="L60" s="1070"/>
      <c r="M60" s="1070"/>
      <c r="N60" s="1070"/>
      <c r="O60" s="1070"/>
      <c r="P60" s="1071"/>
      <c r="Q60" s="1072"/>
      <c r="R60" s="1064"/>
      <c r="S60" s="1064"/>
      <c r="T60" s="1064"/>
      <c r="U60" s="1064"/>
      <c r="V60" s="1064"/>
      <c r="W60" s="1064"/>
      <c r="X60" s="1064"/>
      <c r="Y60" s="1064"/>
      <c r="Z60" s="1064"/>
      <c r="AA60" s="1064"/>
      <c r="AB60" s="1064"/>
      <c r="AC60" s="1064"/>
      <c r="AD60" s="1064"/>
      <c r="AE60" s="1073"/>
      <c r="AF60" s="1074"/>
      <c r="AG60" s="1075"/>
      <c r="AH60" s="1075"/>
      <c r="AI60" s="1075"/>
      <c r="AJ60" s="1076"/>
      <c r="AK60" s="1063"/>
      <c r="AL60" s="1064"/>
      <c r="AM60" s="1064"/>
      <c r="AN60" s="1064"/>
      <c r="AO60" s="1064"/>
      <c r="AP60" s="1064"/>
      <c r="AQ60" s="1064"/>
      <c r="AR60" s="1064"/>
      <c r="AS60" s="1064"/>
      <c r="AT60" s="1064"/>
      <c r="AU60" s="1064"/>
      <c r="AV60" s="1064"/>
      <c r="AW60" s="1064"/>
      <c r="AX60" s="1064"/>
      <c r="AY60" s="1064"/>
      <c r="AZ60" s="1065"/>
      <c r="BA60" s="1065"/>
      <c r="BB60" s="1065"/>
      <c r="BC60" s="1065"/>
      <c r="BD60" s="1065"/>
      <c r="BE60" s="1008"/>
      <c r="BF60" s="1008"/>
      <c r="BG60" s="1008"/>
      <c r="BH60" s="1008"/>
      <c r="BI60" s="1009"/>
      <c r="BJ60" s="232"/>
      <c r="BK60" s="232"/>
      <c r="BL60" s="232"/>
      <c r="BM60" s="232"/>
      <c r="BN60" s="232"/>
      <c r="BO60" s="241"/>
      <c r="BP60" s="241"/>
      <c r="BQ60" s="238">
        <v>54</v>
      </c>
      <c r="BR60" s="239"/>
      <c r="BS60" s="1031"/>
      <c r="BT60" s="1032"/>
      <c r="BU60" s="1032"/>
      <c r="BV60" s="1032"/>
      <c r="BW60" s="1032"/>
      <c r="BX60" s="1032"/>
      <c r="BY60" s="1032"/>
      <c r="BZ60" s="1032"/>
      <c r="CA60" s="1032"/>
      <c r="CB60" s="1032"/>
      <c r="CC60" s="1032"/>
      <c r="CD60" s="1032"/>
      <c r="CE60" s="1032"/>
      <c r="CF60" s="1032"/>
      <c r="CG60" s="1053"/>
      <c r="CH60" s="1028"/>
      <c r="CI60" s="1029"/>
      <c r="CJ60" s="1029"/>
      <c r="CK60" s="1029"/>
      <c r="CL60" s="1030"/>
      <c r="CM60" s="1028"/>
      <c r="CN60" s="1029"/>
      <c r="CO60" s="1029"/>
      <c r="CP60" s="1029"/>
      <c r="CQ60" s="1030"/>
      <c r="CR60" s="1028"/>
      <c r="CS60" s="1029"/>
      <c r="CT60" s="1029"/>
      <c r="CU60" s="1029"/>
      <c r="CV60" s="1030"/>
      <c r="CW60" s="1028"/>
      <c r="CX60" s="1029"/>
      <c r="CY60" s="1029"/>
      <c r="CZ60" s="1029"/>
      <c r="DA60" s="1030"/>
      <c r="DB60" s="1028"/>
      <c r="DC60" s="1029"/>
      <c r="DD60" s="1029"/>
      <c r="DE60" s="1029"/>
      <c r="DF60" s="1030"/>
      <c r="DG60" s="1028"/>
      <c r="DH60" s="1029"/>
      <c r="DI60" s="1029"/>
      <c r="DJ60" s="1029"/>
      <c r="DK60" s="1030"/>
      <c r="DL60" s="1028"/>
      <c r="DM60" s="1029"/>
      <c r="DN60" s="1029"/>
      <c r="DO60" s="1029"/>
      <c r="DP60" s="1030"/>
      <c r="DQ60" s="1028"/>
      <c r="DR60" s="1029"/>
      <c r="DS60" s="1029"/>
      <c r="DT60" s="1029"/>
      <c r="DU60" s="1030"/>
      <c r="DV60" s="1031"/>
      <c r="DW60" s="1032"/>
      <c r="DX60" s="1032"/>
      <c r="DY60" s="1032"/>
      <c r="DZ60" s="1033"/>
      <c r="EA60" s="230"/>
    </row>
    <row r="61" spans="1:131" ht="26.25" customHeight="1" thickBot="1" x14ac:dyDescent="0.25">
      <c r="A61" s="238">
        <v>34</v>
      </c>
      <c r="B61" s="1069"/>
      <c r="C61" s="1070"/>
      <c r="D61" s="1070"/>
      <c r="E61" s="1070"/>
      <c r="F61" s="1070"/>
      <c r="G61" s="1070"/>
      <c r="H61" s="1070"/>
      <c r="I61" s="1070"/>
      <c r="J61" s="1070"/>
      <c r="K61" s="1070"/>
      <c r="L61" s="1070"/>
      <c r="M61" s="1070"/>
      <c r="N61" s="1070"/>
      <c r="O61" s="1070"/>
      <c r="P61" s="1071"/>
      <c r="Q61" s="1072"/>
      <c r="R61" s="1064"/>
      <c r="S61" s="1064"/>
      <c r="T61" s="1064"/>
      <c r="U61" s="1064"/>
      <c r="V61" s="1064"/>
      <c r="W61" s="1064"/>
      <c r="X61" s="1064"/>
      <c r="Y61" s="1064"/>
      <c r="Z61" s="1064"/>
      <c r="AA61" s="1064"/>
      <c r="AB61" s="1064"/>
      <c r="AC61" s="1064"/>
      <c r="AD61" s="1064"/>
      <c r="AE61" s="1073"/>
      <c r="AF61" s="1074"/>
      <c r="AG61" s="1075"/>
      <c r="AH61" s="1075"/>
      <c r="AI61" s="1075"/>
      <c r="AJ61" s="1076"/>
      <c r="AK61" s="1063"/>
      <c r="AL61" s="1064"/>
      <c r="AM61" s="1064"/>
      <c r="AN61" s="1064"/>
      <c r="AO61" s="1064"/>
      <c r="AP61" s="1064"/>
      <c r="AQ61" s="1064"/>
      <c r="AR61" s="1064"/>
      <c r="AS61" s="1064"/>
      <c r="AT61" s="1064"/>
      <c r="AU61" s="1064"/>
      <c r="AV61" s="1064"/>
      <c r="AW61" s="1064"/>
      <c r="AX61" s="1064"/>
      <c r="AY61" s="1064"/>
      <c r="AZ61" s="1065"/>
      <c r="BA61" s="1065"/>
      <c r="BB61" s="1065"/>
      <c r="BC61" s="1065"/>
      <c r="BD61" s="1065"/>
      <c r="BE61" s="1008"/>
      <c r="BF61" s="1008"/>
      <c r="BG61" s="1008"/>
      <c r="BH61" s="1008"/>
      <c r="BI61" s="1009"/>
      <c r="BJ61" s="232"/>
      <c r="BK61" s="232"/>
      <c r="BL61" s="232"/>
      <c r="BM61" s="232"/>
      <c r="BN61" s="232"/>
      <c r="BO61" s="241"/>
      <c r="BP61" s="241"/>
      <c r="BQ61" s="238">
        <v>55</v>
      </c>
      <c r="BR61" s="239"/>
      <c r="BS61" s="1031"/>
      <c r="BT61" s="1032"/>
      <c r="BU61" s="1032"/>
      <c r="BV61" s="1032"/>
      <c r="BW61" s="1032"/>
      <c r="BX61" s="1032"/>
      <c r="BY61" s="1032"/>
      <c r="BZ61" s="1032"/>
      <c r="CA61" s="1032"/>
      <c r="CB61" s="1032"/>
      <c r="CC61" s="1032"/>
      <c r="CD61" s="1032"/>
      <c r="CE61" s="1032"/>
      <c r="CF61" s="1032"/>
      <c r="CG61" s="1053"/>
      <c r="CH61" s="1028"/>
      <c r="CI61" s="1029"/>
      <c r="CJ61" s="1029"/>
      <c r="CK61" s="1029"/>
      <c r="CL61" s="1030"/>
      <c r="CM61" s="1028"/>
      <c r="CN61" s="1029"/>
      <c r="CO61" s="1029"/>
      <c r="CP61" s="1029"/>
      <c r="CQ61" s="1030"/>
      <c r="CR61" s="1028"/>
      <c r="CS61" s="1029"/>
      <c r="CT61" s="1029"/>
      <c r="CU61" s="1029"/>
      <c r="CV61" s="1030"/>
      <c r="CW61" s="1028"/>
      <c r="CX61" s="1029"/>
      <c r="CY61" s="1029"/>
      <c r="CZ61" s="1029"/>
      <c r="DA61" s="1030"/>
      <c r="DB61" s="1028"/>
      <c r="DC61" s="1029"/>
      <c r="DD61" s="1029"/>
      <c r="DE61" s="1029"/>
      <c r="DF61" s="1030"/>
      <c r="DG61" s="1028"/>
      <c r="DH61" s="1029"/>
      <c r="DI61" s="1029"/>
      <c r="DJ61" s="1029"/>
      <c r="DK61" s="1030"/>
      <c r="DL61" s="1028"/>
      <c r="DM61" s="1029"/>
      <c r="DN61" s="1029"/>
      <c r="DO61" s="1029"/>
      <c r="DP61" s="1030"/>
      <c r="DQ61" s="1028"/>
      <c r="DR61" s="1029"/>
      <c r="DS61" s="1029"/>
      <c r="DT61" s="1029"/>
      <c r="DU61" s="1030"/>
      <c r="DV61" s="1031"/>
      <c r="DW61" s="1032"/>
      <c r="DX61" s="1032"/>
      <c r="DY61" s="1032"/>
      <c r="DZ61" s="1033"/>
      <c r="EA61" s="230"/>
    </row>
    <row r="62" spans="1:131" ht="26.25" customHeight="1" x14ac:dyDescent="0.2">
      <c r="A62" s="238">
        <v>35</v>
      </c>
      <c r="B62" s="1069"/>
      <c r="C62" s="1070"/>
      <c r="D62" s="1070"/>
      <c r="E62" s="1070"/>
      <c r="F62" s="1070"/>
      <c r="G62" s="1070"/>
      <c r="H62" s="1070"/>
      <c r="I62" s="1070"/>
      <c r="J62" s="1070"/>
      <c r="K62" s="1070"/>
      <c r="L62" s="1070"/>
      <c r="M62" s="1070"/>
      <c r="N62" s="1070"/>
      <c r="O62" s="1070"/>
      <c r="P62" s="1071"/>
      <c r="Q62" s="1072"/>
      <c r="R62" s="1064"/>
      <c r="S62" s="1064"/>
      <c r="T62" s="1064"/>
      <c r="U62" s="1064"/>
      <c r="V62" s="1064"/>
      <c r="W62" s="1064"/>
      <c r="X62" s="1064"/>
      <c r="Y62" s="1064"/>
      <c r="Z62" s="1064"/>
      <c r="AA62" s="1064"/>
      <c r="AB62" s="1064"/>
      <c r="AC62" s="1064"/>
      <c r="AD62" s="1064"/>
      <c r="AE62" s="1073"/>
      <c r="AF62" s="1074"/>
      <c r="AG62" s="1075"/>
      <c r="AH62" s="1075"/>
      <c r="AI62" s="1075"/>
      <c r="AJ62" s="1076"/>
      <c r="AK62" s="1063"/>
      <c r="AL62" s="1064"/>
      <c r="AM62" s="1064"/>
      <c r="AN62" s="1064"/>
      <c r="AO62" s="1064"/>
      <c r="AP62" s="1064"/>
      <c r="AQ62" s="1064"/>
      <c r="AR62" s="1064"/>
      <c r="AS62" s="1064"/>
      <c r="AT62" s="1064"/>
      <c r="AU62" s="1064"/>
      <c r="AV62" s="1064"/>
      <c r="AW62" s="1064"/>
      <c r="AX62" s="1064"/>
      <c r="AY62" s="1064"/>
      <c r="AZ62" s="1065"/>
      <c r="BA62" s="1065"/>
      <c r="BB62" s="1065"/>
      <c r="BC62" s="1065"/>
      <c r="BD62" s="1065"/>
      <c r="BE62" s="1008"/>
      <c r="BF62" s="1008"/>
      <c r="BG62" s="1008"/>
      <c r="BH62" s="1008"/>
      <c r="BI62" s="1009"/>
      <c r="BJ62" s="1066" t="s">
        <v>422</v>
      </c>
      <c r="BK62" s="1067"/>
      <c r="BL62" s="1067"/>
      <c r="BM62" s="1067"/>
      <c r="BN62" s="1068"/>
      <c r="BO62" s="241"/>
      <c r="BP62" s="241"/>
      <c r="BQ62" s="238">
        <v>56</v>
      </c>
      <c r="BR62" s="239"/>
      <c r="BS62" s="1031"/>
      <c r="BT62" s="1032"/>
      <c r="BU62" s="1032"/>
      <c r="BV62" s="1032"/>
      <c r="BW62" s="1032"/>
      <c r="BX62" s="1032"/>
      <c r="BY62" s="1032"/>
      <c r="BZ62" s="1032"/>
      <c r="CA62" s="1032"/>
      <c r="CB62" s="1032"/>
      <c r="CC62" s="1032"/>
      <c r="CD62" s="1032"/>
      <c r="CE62" s="1032"/>
      <c r="CF62" s="1032"/>
      <c r="CG62" s="1053"/>
      <c r="CH62" s="1028"/>
      <c r="CI62" s="1029"/>
      <c r="CJ62" s="1029"/>
      <c r="CK62" s="1029"/>
      <c r="CL62" s="1030"/>
      <c r="CM62" s="1028"/>
      <c r="CN62" s="1029"/>
      <c r="CO62" s="1029"/>
      <c r="CP62" s="1029"/>
      <c r="CQ62" s="1030"/>
      <c r="CR62" s="1028"/>
      <c r="CS62" s="1029"/>
      <c r="CT62" s="1029"/>
      <c r="CU62" s="1029"/>
      <c r="CV62" s="1030"/>
      <c r="CW62" s="1028"/>
      <c r="CX62" s="1029"/>
      <c r="CY62" s="1029"/>
      <c r="CZ62" s="1029"/>
      <c r="DA62" s="1030"/>
      <c r="DB62" s="1028"/>
      <c r="DC62" s="1029"/>
      <c r="DD62" s="1029"/>
      <c r="DE62" s="1029"/>
      <c r="DF62" s="1030"/>
      <c r="DG62" s="1028"/>
      <c r="DH62" s="1029"/>
      <c r="DI62" s="1029"/>
      <c r="DJ62" s="1029"/>
      <c r="DK62" s="1030"/>
      <c r="DL62" s="1028"/>
      <c r="DM62" s="1029"/>
      <c r="DN62" s="1029"/>
      <c r="DO62" s="1029"/>
      <c r="DP62" s="1030"/>
      <c r="DQ62" s="1028"/>
      <c r="DR62" s="1029"/>
      <c r="DS62" s="1029"/>
      <c r="DT62" s="1029"/>
      <c r="DU62" s="1030"/>
      <c r="DV62" s="1031"/>
      <c r="DW62" s="1032"/>
      <c r="DX62" s="1032"/>
      <c r="DY62" s="1032"/>
      <c r="DZ62" s="1033"/>
      <c r="EA62" s="230"/>
    </row>
    <row r="63" spans="1:131" ht="26.25" customHeight="1" thickBot="1" x14ac:dyDescent="0.25">
      <c r="A63" s="240" t="s">
        <v>396</v>
      </c>
      <c r="B63" s="973" t="s">
        <v>423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9"/>
      <c r="AF63" s="1060">
        <f>SUM(AF28:AJ38)</f>
        <v>1967</v>
      </c>
      <c r="AG63" s="995"/>
      <c r="AH63" s="995"/>
      <c r="AI63" s="995"/>
      <c r="AJ63" s="1061"/>
      <c r="AK63" s="1062"/>
      <c r="AL63" s="999"/>
      <c r="AM63" s="999"/>
      <c r="AN63" s="999"/>
      <c r="AO63" s="999"/>
      <c r="AP63" s="995">
        <f>SUM(AP28:AT38)</f>
        <v>40187.258000000002</v>
      </c>
      <c r="AQ63" s="995"/>
      <c r="AR63" s="995"/>
      <c r="AS63" s="995"/>
      <c r="AT63" s="995"/>
      <c r="AU63" s="995">
        <f>SUM(AU28:AY38)</f>
        <v>29176</v>
      </c>
      <c r="AV63" s="995"/>
      <c r="AW63" s="995"/>
      <c r="AX63" s="995"/>
      <c r="AY63" s="995"/>
      <c r="AZ63" s="1056"/>
      <c r="BA63" s="1056"/>
      <c r="BB63" s="1056"/>
      <c r="BC63" s="1056"/>
      <c r="BD63" s="1056"/>
      <c r="BE63" s="996"/>
      <c r="BF63" s="996"/>
      <c r="BG63" s="996"/>
      <c r="BH63" s="996"/>
      <c r="BI63" s="997"/>
      <c r="BJ63" s="1057" t="s">
        <v>424</v>
      </c>
      <c r="BK63" s="989"/>
      <c r="BL63" s="989"/>
      <c r="BM63" s="989"/>
      <c r="BN63" s="1058"/>
      <c r="BO63" s="241"/>
      <c r="BP63" s="241"/>
      <c r="BQ63" s="238">
        <v>57</v>
      </c>
      <c r="BR63" s="239"/>
      <c r="BS63" s="1031"/>
      <c r="BT63" s="1032"/>
      <c r="BU63" s="1032"/>
      <c r="BV63" s="1032"/>
      <c r="BW63" s="1032"/>
      <c r="BX63" s="1032"/>
      <c r="BY63" s="1032"/>
      <c r="BZ63" s="1032"/>
      <c r="CA63" s="1032"/>
      <c r="CB63" s="1032"/>
      <c r="CC63" s="1032"/>
      <c r="CD63" s="1032"/>
      <c r="CE63" s="1032"/>
      <c r="CF63" s="1032"/>
      <c r="CG63" s="1053"/>
      <c r="CH63" s="1028"/>
      <c r="CI63" s="1029"/>
      <c r="CJ63" s="1029"/>
      <c r="CK63" s="1029"/>
      <c r="CL63" s="1030"/>
      <c r="CM63" s="1028"/>
      <c r="CN63" s="1029"/>
      <c r="CO63" s="1029"/>
      <c r="CP63" s="1029"/>
      <c r="CQ63" s="1030"/>
      <c r="CR63" s="1028"/>
      <c r="CS63" s="1029"/>
      <c r="CT63" s="1029"/>
      <c r="CU63" s="1029"/>
      <c r="CV63" s="1030"/>
      <c r="CW63" s="1028"/>
      <c r="CX63" s="1029"/>
      <c r="CY63" s="1029"/>
      <c r="CZ63" s="1029"/>
      <c r="DA63" s="1030"/>
      <c r="DB63" s="1028"/>
      <c r="DC63" s="1029"/>
      <c r="DD63" s="1029"/>
      <c r="DE63" s="1029"/>
      <c r="DF63" s="1030"/>
      <c r="DG63" s="1028"/>
      <c r="DH63" s="1029"/>
      <c r="DI63" s="1029"/>
      <c r="DJ63" s="1029"/>
      <c r="DK63" s="1030"/>
      <c r="DL63" s="1028"/>
      <c r="DM63" s="1029"/>
      <c r="DN63" s="1029"/>
      <c r="DO63" s="1029"/>
      <c r="DP63" s="1030"/>
      <c r="DQ63" s="1028"/>
      <c r="DR63" s="1029"/>
      <c r="DS63" s="1029"/>
      <c r="DT63" s="1029"/>
      <c r="DU63" s="1030"/>
      <c r="DV63" s="1031"/>
      <c r="DW63" s="1032"/>
      <c r="DX63" s="1032"/>
      <c r="DY63" s="1032"/>
      <c r="DZ63" s="1033"/>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31"/>
      <c r="BT64" s="1032"/>
      <c r="BU64" s="1032"/>
      <c r="BV64" s="1032"/>
      <c r="BW64" s="1032"/>
      <c r="BX64" s="1032"/>
      <c r="BY64" s="1032"/>
      <c r="BZ64" s="1032"/>
      <c r="CA64" s="1032"/>
      <c r="CB64" s="1032"/>
      <c r="CC64" s="1032"/>
      <c r="CD64" s="1032"/>
      <c r="CE64" s="1032"/>
      <c r="CF64" s="1032"/>
      <c r="CG64" s="1053"/>
      <c r="CH64" s="1028"/>
      <c r="CI64" s="1029"/>
      <c r="CJ64" s="1029"/>
      <c r="CK64" s="1029"/>
      <c r="CL64" s="1030"/>
      <c r="CM64" s="1028"/>
      <c r="CN64" s="1029"/>
      <c r="CO64" s="1029"/>
      <c r="CP64" s="1029"/>
      <c r="CQ64" s="1030"/>
      <c r="CR64" s="1028"/>
      <c r="CS64" s="1029"/>
      <c r="CT64" s="1029"/>
      <c r="CU64" s="1029"/>
      <c r="CV64" s="1030"/>
      <c r="CW64" s="1028"/>
      <c r="CX64" s="1029"/>
      <c r="CY64" s="1029"/>
      <c r="CZ64" s="1029"/>
      <c r="DA64" s="1030"/>
      <c r="DB64" s="1028"/>
      <c r="DC64" s="1029"/>
      <c r="DD64" s="1029"/>
      <c r="DE64" s="1029"/>
      <c r="DF64" s="1030"/>
      <c r="DG64" s="1028"/>
      <c r="DH64" s="1029"/>
      <c r="DI64" s="1029"/>
      <c r="DJ64" s="1029"/>
      <c r="DK64" s="1030"/>
      <c r="DL64" s="1028"/>
      <c r="DM64" s="1029"/>
      <c r="DN64" s="1029"/>
      <c r="DO64" s="1029"/>
      <c r="DP64" s="1030"/>
      <c r="DQ64" s="1028"/>
      <c r="DR64" s="1029"/>
      <c r="DS64" s="1029"/>
      <c r="DT64" s="1029"/>
      <c r="DU64" s="1030"/>
      <c r="DV64" s="1031"/>
      <c r="DW64" s="1032"/>
      <c r="DX64" s="1032"/>
      <c r="DY64" s="1032"/>
      <c r="DZ64" s="1033"/>
      <c r="EA64" s="230"/>
    </row>
    <row r="65" spans="1:131" ht="26.25" customHeight="1" thickBot="1" x14ac:dyDescent="0.25">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31"/>
      <c r="BT65" s="1032"/>
      <c r="BU65" s="1032"/>
      <c r="BV65" s="1032"/>
      <c r="BW65" s="1032"/>
      <c r="BX65" s="1032"/>
      <c r="BY65" s="1032"/>
      <c r="BZ65" s="1032"/>
      <c r="CA65" s="1032"/>
      <c r="CB65" s="1032"/>
      <c r="CC65" s="1032"/>
      <c r="CD65" s="1032"/>
      <c r="CE65" s="1032"/>
      <c r="CF65" s="1032"/>
      <c r="CG65" s="1053"/>
      <c r="CH65" s="1028"/>
      <c r="CI65" s="1029"/>
      <c r="CJ65" s="1029"/>
      <c r="CK65" s="1029"/>
      <c r="CL65" s="1030"/>
      <c r="CM65" s="1028"/>
      <c r="CN65" s="1029"/>
      <c r="CO65" s="1029"/>
      <c r="CP65" s="1029"/>
      <c r="CQ65" s="1030"/>
      <c r="CR65" s="1028"/>
      <c r="CS65" s="1029"/>
      <c r="CT65" s="1029"/>
      <c r="CU65" s="1029"/>
      <c r="CV65" s="1030"/>
      <c r="CW65" s="1028"/>
      <c r="CX65" s="1029"/>
      <c r="CY65" s="1029"/>
      <c r="CZ65" s="1029"/>
      <c r="DA65" s="1030"/>
      <c r="DB65" s="1028"/>
      <c r="DC65" s="1029"/>
      <c r="DD65" s="1029"/>
      <c r="DE65" s="1029"/>
      <c r="DF65" s="1030"/>
      <c r="DG65" s="1028"/>
      <c r="DH65" s="1029"/>
      <c r="DI65" s="1029"/>
      <c r="DJ65" s="1029"/>
      <c r="DK65" s="1030"/>
      <c r="DL65" s="1028"/>
      <c r="DM65" s="1029"/>
      <c r="DN65" s="1029"/>
      <c r="DO65" s="1029"/>
      <c r="DP65" s="1030"/>
      <c r="DQ65" s="1028"/>
      <c r="DR65" s="1029"/>
      <c r="DS65" s="1029"/>
      <c r="DT65" s="1029"/>
      <c r="DU65" s="1030"/>
      <c r="DV65" s="1031"/>
      <c r="DW65" s="1032"/>
      <c r="DX65" s="1032"/>
      <c r="DY65" s="1032"/>
      <c r="DZ65" s="1033"/>
      <c r="EA65" s="230"/>
    </row>
    <row r="66" spans="1:131" ht="26.25" customHeight="1" x14ac:dyDescent="0.2">
      <c r="A66" s="1034" t="s">
        <v>426</v>
      </c>
      <c r="B66" s="1035"/>
      <c r="C66" s="1035"/>
      <c r="D66" s="1035"/>
      <c r="E66" s="1035"/>
      <c r="F66" s="1035"/>
      <c r="G66" s="1035"/>
      <c r="H66" s="1035"/>
      <c r="I66" s="1035"/>
      <c r="J66" s="1035"/>
      <c r="K66" s="1035"/>
      <c r="L66" s="1035"/>
      <c r="M66" s="1035"/>
      <c r="N66" s="1035"/>
      <c r="O66" s="1035"/>
      <c r="P66" s="1036"/>
      <c r="Q66" s="1040" t="s">
        <v>427</v>
      </c>
      <c r="R66" s="1041"/>
      <c r="S66" s="1041"/>
      <c r="T66" s="1041"/>
      <c r="U66" s="1042"/>
      <c r="V66" s="1040" t="s">
        <v>401</v>
      </c>
      <c r="W66" s="1041"/>
      <c r="X66" s="1041"/>
      <c r="Y66" s="1041"/>
      <c r="Z66" s="1042"/>
      <c r="AA66" s="1040" t="s">
        <v>428</v>
      </c>
      <c r="AB66" s="1041"/>
      <c r="AC66" s="1041"/>
      <c r="AD66" s="1041"/>
      <c r="AE66" s="1042"/>
      <c r="AF66" s="1046" t="s">
        <v>429</v>
      </c>
      <c r="AG66" s="1047"/>
      <c r="AH66" s="1047"/>
      <c r="AI66" s="1047"/>
      <c r="AJ66" s="1048"/>
      <c r="AK66" s="1040" t="s">
        <v>430</v>
      </c>
      <c r="AL66" s="1035"/>
      <c r="AM66" s="1035"/>
      <c r="AN66" s="1035"/>
      <c r="AO66" s="1036"/>
      <c r="AP66" s="1040" t="s">
        <v>431</v>
      </c>
      <c r="AQ66" s="1041"/>
      <c r="AR66" s="1041"/>
      <c r="AS66" s="1041"/>
      <c r="AT66" s="1042"/>
      <c r="AU66" s="1040" t="s">
        <v>432</v>
      </c>
      <c r="AV66" s="1041"/>
      <c r="AW66" s="1041"/>
      <c r="AX66" s="1041"/>
      <c r="AY66" s="1042"/>
      <c r="AZ66" s="1040" t="s">
        <v>384</v>
      </c>
      <c r="BA66" s="1041"/>
      <c r="BB66" s="1041"/>
      <c r="BC66" s="1041"/>
      <c r="BD66" s="1054"/>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7"/>
      <c r="B67" s="1038"/>
      <c r="C67" s="1038"/>
      <c r="D67" s="1038"/>
      <c r="E67" s="1038"/>
      <c r="F67" s="1038"/>
      <c r="G67" s="1038"/>
      <c r="H67" s="1038"/>
      <c r="I67" s="1038"/>
      <c r="J67" s="1038"/>
      <c r="K67" s="1038"/>
      <c r="L67" s="1038"/>
      <c r="M67" s="1038"/>
      <c r="N67" s="1038"/>
      <c r="O67" s="1038"/>
      <c r="P67" s="1039"/>
      <c r="Q67" s="1043"/>
      <c r="R67" s="1044"/>
      <c r="S67" s="1044"/>
      <c r="T67" s="1044"/>
      <c r="U67" s="1045"/>
      <c r="V67" s="1043"/>
      <c r="W67" s="1044"/>
      <c r="X67" s="1044"/>
      <c r="Y67" s="1044"/>
      <c r="Z67" s="1045"/>
      <c r="AA67" s="1043"/>
      <c r="AB67" s="1044"/>
      <c r="AC67" s="1044"/>
      <c r="AD67" s="1044"/>
      <c r="AE67" s="1045"/>
      <c r="AF67" s="1049"/>
      <c r="AG67" s="1050"/>
      <c r="AH67" s="1050"/>
      <c r="AI67" s="1050"/>
      <c r="AJ67" s="1051"/>
      <c r="AK67" s="1052"/>
      <c r="AL67" s="1038"/>
      <c r="AM67" s="1038"/>
      <c r="AN67" s="1038"/>
      <c r="AO67" s="1039"/>
      <c r="AP67" s="1043"/>
      <c r="AQ67" s="1044"/>
      <c r="AR67" s="1044"/>
      <c r="AS67" s="1044"/>
      <c r="AT67" s="1045"/>
      <c r="AU67" s="1043"/>
      <c r="AV67" s="1044"/>
      <c r="AW67" s="1044"/>
      <c r="AX67" s="1044"/>
      <c r="AY67" s="1045"/>
      <c r="AZ67" s="1043"/>
      <c r="BA67" s="1044"/>
      <c r="BB67" s="1044"/>
      <c r="BC67" s="1044"/>
      <c r="BD67" s="1055"/>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4" t="s">
        <v>603</v>
      </c>
      <c r="C68" s="1025"/>
      <c r="D68" s="1025"/>
      <c r="E68" s="1025"/>
      <c r="F68" s="1025"/>
      <c r="G68" s="1025"/>
      <c r="H68" s="1025"/>
      <c r="I68" s="1025"/>
      <c r="J68" s="1025"/>
      <c r="K68" s="1025"/>
      <c r="L68" s="1025"/>
      <c r="M68" s="1025"/>
      <c r="N68" s="1025"/>
      <c r="O68" s="1025"/>
      <c r="P68" s="1026"/>
      <c r="Q68" s="1027">
        <v>4075</v>
      </c>
      <c r="R68" s="1021"/>
      <c r="S68" s="1021"/>
      <c r="T68" s="1021"/>
      <c r="U68" s="1021"/>
      <c r="V68" s="1021">
        <v>4013</v>
      </c>
      <c r="W68" s="1021"/>
      <c r="X68" s="1021"/>
      <c r="Y68" s="1021"/>
      <c r="Z68" s="1021"/>
      <c r="AA68" s="1021">
        <v>61</v>
      </c>
      <c r="AB68" s="1021"/>
      <c r="AC68" s="1021"/>
      <c r="AD68" s="1021"/>
      <c r="AE68" s="1021"/>
      <c r="AF68" s="1021">
        <v>61</v>
      </c>
      <c r="AG68" s="1021"/>
      <c r="AH68" s="1021"/>
      <c r="AI68" s="1021"/>
      <c r="AJ68" s="1021"/>
      <c r="AK68" s="1021">
        <v>100</v>
      </c>
      <c r="AL68" s="1021"/>
      <c r="AM68" s="1021"/>
      <c r="AN68" s="1021"/>
      <c r="AO68" s="1021"/>
      <c r="AP68" s="1021" t="s">
        <v>604</v>
      </c>
      <c r="AQ68" s="1021"/>
      <c r="AR68" s="1021"/>
      <c r="AS68" s="1021"/>
      <c r="AT68" s="1021"/>
      <c r="AU68" s="1021" t="s">
        <v>604</v>
      </c>
      <c r="AV68" s="1021"/>
      <c r="AW68" s="1021"/>
      <c r="AX68" s="1021"/>
      <c r="AY68" s="1021"/>
      <c r="AZ68" s="1022"/>
      <c r="BA68" s="1022"/>
      <c r="BB68" s="1022"/>
      <c r="BC68" s="1022"/>
      <c r="BD68" s="1023"/>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8" t="s">
        <v>605</v>
      </c>
      <c r="C69" s="1019"/>
      <c r="D69" s="1019"/>
      <c r="E69" s="1019"/>
      <c r="F69" s="1019"/>
      <c r="G69" s="1019"/>
      <c r="H69" s="1019"/>
      <c r="I69" s="1019"/>
      <c r="J69" s="1019"/>
      <c r="K69" s="1019"/>
      <c r="L69" s="1019"/>
      <c r="M69" s="1019"/>
      <c r="N69" s="1019"/>
      <c r="O69" s="1019"/>
      <c r="P69" s="1020"/>
      <c r="Q69" s="1013">
        <v>1240</v>
      </c>
      <c r="R69" s="1007"/>
      <c r="S69" s="1007"/>
      <c r="T69" s="1007"/>
      <c r="U69" s="1007"/>
      <c r="V69" s="1007">
        <v>1117</v>
      </c>
      <c r="W69" s="1007"/>
      <c r="X69" s="1007"/>
      <c r="Y69" s="1007"/>
      <c r="Z69" s="1007"/>
      <c r="AA69" s="1007">
        <v>123</v>
      </c>
      <c r="AB69" s="1007"/>
      <c r="AC69" s="1007"/>
      <c r="AD69" s="1007"/>
      <c r="AE69" s="1007"/>
      <c r="AF69" s="1007">
        <v>123</v>
      </c>
      <c r="AG69" s="1007"/>
      <c r="AH69" s="1007"/>
      <c r="AI69" s="1007"/>
      <c r="AJ69" s="1007"/>
      <c r="AK69" s="1007">
        <v>29</v>
      </c>
      <c r="AL69" s="1007"/>
      <c r="AM69" s="1007"/>
      <c r="AN69" s="1007"/>
      <c r="AO69" s="1007"/>
      <c r="AP69" s="1007" t="s">
        <v>604</v>
      </c>
      <c r="AQ69" s="1007"/>
      <c r="AR69" s="1007"/>
      <c r="AS69" s="1007"/>
      <c r="AT69" s="1007"/>
      <c r="AU69" s="1007" t="s">
        <v>604</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8" t="s">
        <v>606</v>
      </c>
      <c r="C70" s="1019"/>
      <c r="D70" s="1019"/>
      <c r="E70" s="1019"/>
      <c r="F70" s="1019"/>
      <c r="G70" s="1019"/>
      <c r="H70" s="1019"/>
      <c r="I70" s="1019"/>
      <c r="J70" s="1019"/>
      <c r="K70" s="1019"/>
      <c r="L70" s="1019"/>
      <c r="M70" s="1019"/>
      <c r="N70" s="1019"/>
      <c r="O70" s="1019"/>
      <c r="P70" s="1020"/>
      <c r="Q70" s="1013">
        <v>398526</v>
      </c>
      <c r="R70" s="1007"/>
      <c r="S70" s="1007"/>
      <c r="T70" s="1007"/>
      <c r="U70" s="1007"/>
      <c r="V70" s="1007">
        <v>388109</v>
      </c>
      <c r="W70" s="1007"/>
      <c r="X70" s="1007"/>
      <c r="Y70" s="1007"/>
      <c r="Z70" s="1007"/>
      <c r="AA70" s="1007">
        <v>10417</v>
      </c>
      <c r="AB70" s="1007"/>
      <c r="AC70" s="1007"/>
      <c r="AD70" s="1007"/>
      <c r="AE70" s="1007"/>
      <c r="AF70" s="1007">
        <v>10417</v>
      </c>
      <c r="AG70" s="1007"/>
      <c r="AH70" s="1007"/>
      <c r="AI70" s="1007"/>
      <c r="AJ70" s="1007"/>
      <c r="AK70" s="1007">
        <v>77</v>
      </c>
      <c r="AL70" s="1007"/>
      <c r="AM70" s="1007"/>
      <c r="AN70" s="1007"/>
      <c r="AO70" s="1007"/>
      <c r="AP70" s="1007" t="s">
        <v>604</v>
      </c>
      <c r="AQ70" s="1007"/>
      <c r="AR70" s="1007"/>
      <c r="AS70" s="1007"/>
      <c r="AT70" s="1007"/>
      <c r="AU70" s="1007" t="s">
        <v>604</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8" t="s">
        <v>607</v>
      </c>
      <c r="C71" s="1019"/>
      <c r="D71" s="1019"/>
      <c r="E71" s="1019"/>
      <c r="F71" s="1019"/>
      <c r="G71" s="1019"/>
      <c r="H71" s="1019"/>
      <c r="I71" s="1019"/>
      <c r="J71" s="1019"/>
      <c r="K71" s="1019"/>
      <c r="L71" s="1019"/>
      <c r="M71" s="1019"/>
      <c r="N71" s="1019"/>
      <c r="O71" s="1019"/>
      <c r="P71" s="1020"/>
      <c r="Q71" s="1013">
        <v>58</v>
      </c>
      <c r="R71" s="1007"/>
      <c r="S71" s="1007"/>
      <c r="T71" s="1007"/>
      <c r="U71" s="1007"/>
      <c r="V71" s="1007">
        <v>55</v>
      </c>
      <c r="W71" s="1007"/>
      <c r="X71" s="1007"/>
      <c r="Y71" s="1007"/>
      <c r="Z71" s="1007"/>
      <c r="AA71" s="1007">
        <v>2</v>
      </c>
      <c r="AB71" s="1007"/>
      <c r="AC71" s="1007"/>
      <c r="AD71" s="1007"/>
      <c r="AE71" s="1007"/>
      <c r="AF71" s="1007">
        <v>2</v>
      </c>
      <c r="AG71" s="1007"/>
      <c r="AH71" s="1007"/>
      <c r="AI71" s="1007"/>
      <c r="AJ71" s="1007"/>
      <c r="AK71" s="1007">
        <v>50</v>
      </c>
      <c r="AL71" s="1007"/>
      <c r="AM71" s="1007"/>
      <c r="AN71" s="1007"/>
      <c r="AO71" s="1007"/>
      <c r="AP71" s="1007" t="s">
        <v>604</v>
      </c>
      <c r="AQ71" s="1007"/>
      <c r="AR71" s="1007"/>
      <c r="AS71" s="1007"/>
      <c r="AT71" s="1007"/>
      <c r="AU71" s="1007" t="s">
        <v>604</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8" t="s">
        <v>608</v>
      </c>
      <c r="C72" s="1019"/>
      <c r="D72" s="1019"/>
      <c r="E72" s="1019"/>
      <c r="F72" s="1019"/>
      <c r="G72" s="1019"/>
      <c r="H72" s="1019"/>
      <c r="I72" s="1019"/>
      <c r="J72" s="1019"/>
      <c r="K72" s="1019"/>
      <c r="L72" s="1019"/>
      <c r="M72" s="1019"/>
      <c r="N72" s="1019"/>
      <c r="O72" s="1019"/>
      <c r="P72" s="1020"/>
      <c r="Q72" s="1013">
        <v>767</v>
      </c>
      <c r="R72" s="1007"/>
      <c r="S72" s="1007"/>
      <c r="T72" s="1007"/>
      <c r="U72" s="1007"/>
      <c r="V72" s="1007">
        <v>119</v>
      </c>
      <c r="W72" s="1007"/>
      <c r="X72" s="1007"/>
      <c r="Y72" s="1007"/>
      <c r="Z72" s="1007"/>
      <c r="AA72" s="1007">
        <v>647</v>
      </c>
      <c r="AB72" s="1007"/>
      <c r="AC72" s="1007"/>
      <c r="AD72" s="1007"/>
      <c r="AE72" s="1007"/>
      <c r="AF72" s="1007">
        <v>647</v>
      </c>
      <c r="AG72" s="1007"/>
      <c r="AH72" s="1007"/>
      <c r="AI72" s="1007"/>
      <c r="AJ72" s="1007"/>
      <c r="AK72" s="1007">
        <v>49</v>
      </c>
      <c r="AL72" s="1007"/>
      <c r="AM72" s="1007"/>
      <c r="AN72" s="1007"/>
      <c r="AO72" s="1007"/>
      <c r="AP72" s="1007" t="s">
        <v>604</v>
      </c>
      <c r="AQ72" s="1007"/>
      <c r="AR72" s="1007"/>
      <c r="AS72" s="1007"/>
      <c r="AT72" s="1007"/>
      <c r="AU72" s="1007" t="s">
        <v>604</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8" t="s">
        <v>609</v>
      </c>
      <c r="C73" s="1019"/>
      <c r="D73" s="1019"/>
      <c r="E73" s="1019"/>
      <c r="F73" s="1019"/>
      <c r="G73" s="1019"/>
      <c r="H73" s="1019"/>
      <c r="I73" s="1019"/>
      <c r="J73" s="1019"/>
      <c r="K73" s="1019"/>
      <c r="L73" s="1019"/>
      <c r="M73" s="1019"/>
      <c r="N73" s="1019"/>
      <c r="O73" s="1019"/>
      <c r="P73" s="1020"/>
      <c r="Q73" s="1013">
        <v>97</v>
      </c>
      <c r="R73" s="1007"/>
      <c r="S73" s="1007"/>
      <c r="T73" s="1007"/>
      <c r="U73" s="1007"/>
      <c r="V73" s="1007">
        <v>94</v>
      </c>
      <c r="W73" s="1007"/>
      <c r="X73" s="1007"/>
      <c r="Y73" s="1007"/>
      <c r="Z73" s="1007"/>
      <c r="AA73" s="1007">
        <v>3</v>
      </c>
      <c r="AB73" s="1007"/>
      <c r="AC73" s="1007"/>
      <c r="AD73" s="1007"/>
      <c r="AE73" s="1007"/>
      <c r="AF73" s="1007">
        <v>3</v>
      </c>
      <c r="AG73" s="1007"/>
      <c r="AH73" s="1007"/>
      <c r="AI73" s="1007"/>
      <c r="AJ73" s="1007"/>
      <c r="AK73" s="1007" t="s">
        <v>604</v>
      </c>
      <c r="AL73" s="1007"/>
      <c r="AM73" s="1007"/>
      <c r="AN73" s="1007"/>
      <c r="AO73" s="1007"/>
      <c r="AP73" s="1007" t="s">
        <v>604</v>
      </c>
      <c r="AQ73" s="1007"/>
      <c r="AR73" s="1007"/>
      <c r="AS73" s="1007"/>
      <c r="AT73" s="1007"/>
      <c r="AU73" s="1007" t="s">
        <v>604</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8" t="s">
        <v>610</v>
      </c>
      <c r="C74" s="1019"/>
      <c r="D74" s="1019"/>
      <c r="E74" s="1019"/>
      <c r="F74" s="1019"/>
      <c r="G74" s="1019"/>
      <c r="H74" s="1019"/>
      <c r="I74" s="1019"/>
      <c r="J74" s="1019"/>
      <c r="K74" s="1019"/>
      <c r="L74" s="1019"/>
      <c r="M74" s="1019"/>
      <c r="N74" s="1019"/>
      <c r="O74" s="1019"/>
      <c r="P74" s="1020"/>
      <c r="Q74" s="1013">
        <v>3</v>
      </c>
      <c r="R74" s="1007"/>
      <c r="S74" s="1007"/>
      <c r="T74" s="1007"/>
      <c r="U74" s="1007"/>
      <c r="V74" s="1007">
        <v>1</v>
      </c>
      <c r="W74" s="1007"/>
      <c r="X74" s="1007"/>
      <c r="Y74" s="1007"/>
      <c r="Z74" s="1007"/>
      <c r="AA74" s="1007">
        <v>2</v>
      </c>
      <c r="AB74" s="1007"/>
      <c r="AC74" s="1007"/>
      <c r="AD74" s="1007"/>
      <c r="AE74" s="1007"/>
      <c r="AF74" s="1007">
        <v>2</v>
      </c>
      <c r="AG74" s="1007"/>
      <c r="AH74" s="1007"/>
      <c r="AI74" s="1007"/>
      <c r="AJ74" s="1007"/>
      <c r="AK74" s="1007" t="s">
        <v>604</v>
      </c>
      <c r="AL74" s="1007"/>
      <c r="AM74" s="1007"/>
      <c r="AN74" s="1007"/>
      <c r="AO74" s="1007"/>
      <c r="AP74" s="1007" t="s">
        <v>604</v>
      </c>
      <c r="AQ74" s="1007"/>
      <c r="AR74" s="1007"/>
      <c r="AS74" s="1007"/>
      <c r="AT74" s="1007"/>
      <c r="AU74" s="1007" t="s">
        <v>604</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8" t="s">
        <v>611</v>
      </c>
      <c r="C75" s="1019"/>
      <c r="D75" s="1019"/>
      <c r="E75" s="1019"/>
      <c r="F75" s="1019"/>
      <c r="G75" s="1019"/>
      <c r="H75" s="1019"/>
      <c r="I75" s="1019"/>
      <c r="J75" s="1019"/>
      <c r="K75" s="1019"/>
      <c r="L75" s="1019"/>
      <c r="M75" s="1019"/>
      <c r="N75" s="1019"/>
      <c r="O75" s="1019"/>
      <c r="P75" s="1020"/>
      <c r="Q75" s="1014">
        <v>2469</v>
      </c>
      <c r="R75" s="1015"/>
      <c r="S75" s="1015"/>
      <c r="T75" s="1015"/>
      <c r="U75" s="1016"/>
      <c r="V75" s="1017">
        <v>2468</v>
      </c>
      <c r="W75" s="1015"/>
      <c r="X75" s="1015"/>
      <c r="Y75" s="1015"/>
      <c r="Z75" s="1016"/>
      <c r="AA75" s="1017">
        <v>1</v>
      </c>
      <c r="AB75" s="1015"/>
      <c r="AC75" s="1015"/>
      <c r="AD75" s="1015"/>
      <c r="AE75" s="1016"/>
      <c r="AF75" s="1017">
        <v>1</v>
      </c>
      <c r="AG75" s="1015"/>
      <c r="AH75" s="1015"/>
      <c r="AI75" s="1015"/>
      <c r="AJ75" s="1016"/>
      <c r="AK75" s="1017" t="s">
        <v>604</v>
      </c>
      <c r="AL75" s="1015"/>
      <c r="AM75" s="1015"/>
      <c r="AN75" s="1015"/>
      <c r="AO75" s="1016"/>
      <c r="AP75" s="1017" t="s">
        <v>604</v>
      </c>
      <c r="AQ75" s="1015"/>
      <c r="AR75" s="1015"/>
      <c r="AS75" s="1015"/>
      <c r="AT75" s="1016"/>
      <c r="AU75" s="1017" t="s">
        <v>604</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396</v>
      </c>
      <c r="B88" s="973" t="s">
        <v>433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SUM(AF68:AJ75)</f>
        <v>11256</v>
      </c>
      <c r="AG88" s="995"/>
      <c r="AH88" s="995"/>
      <c r="AI88" s="995"/>
      <c r="AJ88" s="995"/>
      <c r="AK88" s="999"/>
      <c r="AL88" s="999"/>
      <c r="AM88" s="999"/>
      <c r="AN88" s="999"/>
      <c r="AO88" s="999"/>
      <c r="AP88" s="995" t="s">
        <v>523</v>
      </c>
      <c r="AQ88" s="995"/>
      <c r="AR88" s="995"/>
      <c r="AS88" s="995"/>
      <c r="AT88" s="995"/>
      <c r="AU88" s="995" t="s">
        <v>523</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73" t="s">
        <v>434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f>SUM(CR7:CV14)</f>
        <v>137</v>
      </c>
      <c r="CS102" s="989"/>
      <c r="CT102" s="989"/>
      <c r="CU102" s="989"/>
      <c r="CV102" s="990"/>
      <c r="CW102" s="988">
        <f>SUM(CW7:DA14)</f>
        <v>71</v>
      </c>
      <c r="CX102" s="989"/>
      <c r="CY102" s="989"/>
      <c r="CZ102" s="989"/>
      <c r="DA102" s="990"/>
      <c r="DB102" s="988" t="s">
        <v>523</v>
      </c>
      <c r="DC102" s="989"/>
      <c r="DD102" s="989"/>
      <c r="DE102" s="989"/>
      <c r="DF102" s="990"/>
      <c r="DG102" s="988" t="s">
        <v>523</v>
      </c>
      <c r="DH102" s="989"/>
      <c r="DI102" s="989"/>
      <c r="DJ102" s="989"/>
      <c r="DK102" s="990"/>
      <c r="DL102" s="988" t="s">
        <v>523</v>
      </c>
      <c r="DM102" s="989"/>
      <c r="DN102" s="989"/>
      <c r="DO102" s="989"/>
      <c r="DP102" s="990"/>
      <c r="DQ102" s="988" t="s">
        <v>523</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440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441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442</v>
      </c>
      <c r="AB109" s="932"/>
      <c r="AC109" s="932"/>
      <c r="AD109" s="932"/>
      <c r="AE109" s="933"/>
      <c r="AF109" s="934" t="s">
        <v>443</v>
      </c>
      <c r="AG109" s="932"/>
      <c r="AH109" s="932"/>
      <c r="AI109" s="932"/>
      <c r="AJ109" s="933"/>
      <c r="AK109" s="934" t="s">
        <v>314</v>
      </c>
      <c r="AL109" s="932"/>
      <c r="AM109" s="932"/>
      <c r="AN109" s="932"/>
      <c r="AO109" s="933"/>
      <c r="AP109" s="934" t="s">
        <v>444</v>
      </c>
      <c r="AQ109" s="932"/>
      <c r="AR109" s="932"/>
      <c r="AS109" s="932"/>
      <c r="AT109" s="965"/>
      <c r="AU109" s="931" t="s">
        <v>441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442</v>
      </c>
      <c r="BR109" s="932"/>
      <c r="BS109" s="932"/>
      <c r="BT109" s="932"/>
      <c r="BU109" s="933"/>
      <c r="BV109" s="934" t="s">
        <v>443</v>
      </c>
      <c r="BW109" s="932"/>
      <c r="BX109" s="932"/>
      <c r="BY109" s="932"/>
      <c r="BZ109" s="933"/>
      <c r="CA109" s="934" t="s">
        <v>314</v>
      </c>
      <c r="CB109" s="932"/>
      <c r="CC109" s="932"/>
      <c r="CD109" s="932"/>
      <c r="CE109" s="933"/>
      <c r="CF109" s="972" t="s">
        <v>444</v>
      </c>
      <c r="CG109" s="972"/>
      <c r="CH109" s="972"/>
      <c r="CI109" s="972"/>
      <c r="CJ109" s="972"/>
      <c r="CK109" s="934" t="s">
        <v>445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442</v>
      </c>
      <c r="DH109" s="932"/>
      <c r="DI109" s="932"/>
      <c r="DJ109" s="932"/>
      <c r="DK109" s="933"/>
      <c r="DL109" s="934" t="s">
        <v>443</v>
      </c>
      <c r="DM109" s="932"/>
      <c r="DN109" s="932"/>
      <c r="DO109" s="932"/>
      <c r="DP109" s="933"/>
      <c r="DQ109" s="934" t="s">
        <v>314</v>
      </c>
      <c r="DR109" s="932"/>
      <c r="DS109" s="932"/>
      <c r="DT109" s="932"/>
      <c r="DU109" s="933"/>
      <c r="DV109" s="934" t="s">
        <v>444</v>
      </c>
      <c r="DW109" s="932"/>
      <c r="DX109" s="932"/>
      <c r="DY109" s="932"/>
      <c r="DZ109" s="965"/>
    </row>
    <row r="110" spans="1:131" s="230" customFormat="1" ht="26.25" customHeight="1" x14ac:dyDescent="0.2">
      <c r="A110" s="843" t="s">
        <v>446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4614707</v>
      </c>
      <c r="AB110" s="925"/>
      <c r="AC110" s="925"/>
      <c r="AD110" s="925"/>
      <c r="AE110" s="926"/>
      <c r="AF110" s="927">
        <v>4659216</v>
      </c>
      <c r="AG110" s="925"/>
      <c r="AH110" s="925"/>
      <c r="AI110" s="925"/>
      <c r="AJ110" s="926"/>
      <c r="AK110" s="927">
        <v>4697002</v>
      </c>
      <c r="AL110" s="925"/>
      <c r="AM110" s="925"/>
      <c r="AN110" s="925"/>
      <c r="AO110" s="926"/>
      <c r="AP110" s="928">
        <v>29.1</v>
      </c>
      <c r="AQ110" s="929"/>
      <c r="AR110" s="929"/>
      <c r="AS110" s="929"/>
      <c r="AT110" s="930"/>
      <c r="AU110" s="966" t="s">
        <v>75</v>
      </c>
      <c r="AV110" s="967"/>
      <c r="AW110" s="967"/>
      <c r="AX110" s="967"/>
      <c r="AY110" s="967"/>
      <c r="AZ110" s="896" t="s">
        <v>447</v>
      </c>
      <c r="BA110" s="844"/>
      <c r="BB110" s="844"/>
      <c r="BC110" s="844"/>
      <c r="BD110" s="844"/>
      <c r="BE110" s="844"/>
      <c r="BF110" s="844"/>
      <c r="BG110" s="844"/>
      <c r="BH110" s="844"/>
      <c r="BI110" s="844"/>
      <c r="BJ110" s="844"/>
      <c r="BK110" s="844"/>
      <c r="BL110" s="844"/>
      <c r="BM110" s="844"/>
      <c r="BN110" s="844"/>
      <c r="BO110" s="844"/>
      <c r="BP110" s="845"/>
      <c r="BQ110" s="897">
        <v>37998716</v>
      </c>
      <c r="BR110" s="878"/>
      <c r="BS110" s="878"/>
      <c r="BT110" s="878"/>
      <c r="BU110" s="878"/>
      <c r="BV110" s="878">
        <v>36695023</v>
      </c>
      <c r="BW110" s="878"/>
      <c r="BX110" s="878"/>
      <c r="BY110" s="878"/>
      <c r="BZ110" s="878"/>
      <c r="CA110" s="878">
        <v>35381045</v>
      </c>
      <c r="CB110" s="878"/>
      <c r="CC110" s="878"/>
      <c r="CD110" s="878"/>
      <c r="CE110" s="878"/>
      <c r="CF110" s="902">
        <v>218.8</v>
      </c>
      <c r="CG110" s="903"/>
      <c r="CH110" s="903"/>
      <c r="CI110" s="903"/>
      <c r="CJ110" s="903"/>
      <c r="CK110" s="962" t="s">
        <v>448</v>
      </c>
      <c r="CL110" s="855"/>
      <c r="CM110" s="896" t="s">
        <v>449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424</v>
      </c>
      <c r="DH110" s="878"/>
      <c r="DI110" s="878"/>
      <c r="DJ110" s="878"/>
      <c r="DK110" s="878"/>
      <c r="DL110" s="878" t="s">
        <v>424</v>
      </c>
      <c r="DM110" s="878"/>
      <c r="DN110" s="878"/>
      <c r="DO110" s="878"/>
      <c r="DP110" s="878"/>
      <c r="DQ110" s="878" t="s">
        <v>424</v>
      </c>
      <c r="DR110" s="878"/>
      <c r="DS110" s="878"/>
      <c r="DT110" s="878"/>
      <c r="DU110" s="878"/>
      <c r="DV110" s="879" t="s">
        <v>424</v>
      </c>
      <c r="DW110" s="879"/>
      <c r="DX110" s="879"/>
      <c r="DY110" s="879"/>
      <c r="DZ110" s="880"/>
    </row>
    <row r="111" spans="1:131" s="230" customFormat="1" ht="26.25" customHeight="1" x14ac:dyDescent="0.2">
      <c r="A111" s="810" t="s">
        <v>450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424</v>
      </c>
      <c r="AB111" s="955"/>
      <c r="AC111" s="955"/>
      <c r="AD111" s="955"/>
      <c r="AE111" s="956"/>
      <c r="AF111" s="957" t="s">
        <v>424</v>
      </c>
      <c r="AG111" s="955"/>
      <c r="AH111" s="955"/>
      <c r="AI111" s="955"/>
      <c r="AJ111" s="956"/>
      <c r="AK111" s="957" t="s">
        <v>424</v>
      </c>
      <c r="AL111" s="955"/>
      <c r="AM111" s="955"/>
      <c r="AN111" s="955"/>
      <c r="AO111" s="956"/>
      <c r="AP111" s="958" t="s">
        <v>451</v>
      </c>
      <c r="AQ111" s="959"/>
      <c r="AR111" s="959"/>
      <c r="AS111" s="959"/>
      <c r="AT111" s="960"/>
      <c r="AU111" s="968"/>
      <c r="AV111" s="969"/>
      <c r="AW111" s="969"/>
      <c r="AX111" s="969"/>
      <c r="AY111" s="969"/>
      <c r="AZ111" s="851" t="s">
        <v>452</v>
      </c>
      <c r="BA111" s="788"/>
      <c r="BB111" s="788"/>
      <c r="BC111" s="788"/>
      <c r="BD111" s="788"/>
      <c r="BE111" s="788"/>
      <c r="BF111" s="788"/>
      <c r="BG111" s="788"/>
      <c r="BH111" s="788"/>
      <c r="BI111" s="788"/>
      <c r="BJ111" s="788"/>
      <c r="BK111" s="788"/>
      <c r="BL111" s="788"/>
      <c r="BM111" s="788"/>
      <c r="BN111" s="788"/>
      <c r="BO111" s="788"/>
      <c r="BP111" s="789"/>
      <c r="BQ111" s="852">
        <v>1500</v>
      </c>
      <c r="BR111" s="853"/>
      <c r="BS111" s="853"/>
      <c r="BT111" s="853"/>
      <c r="BU111" s="853"/>
      <c r="BV111" s="853" t="s">
        <v>451</v>
      </c>
      <c r="BW111" s="853"/>
      <c r="BX111" s="853"/>
      <c r="BY111" s="853"/>
      <c r="BZ111" s="853"/>
      <c r="CA111" s="853" t="s">
        <v>424</v>
      </c>
      <c r="CB111" s="853"/>
      <c r="CC111" s="853"/>
      <c r="CD111" s="853"/>
      <c r="CE111" s="853"/>
      <c r="CF111" s="911" t="s">
        <v>142</v>
      </c>
      <c r="CG111" s="912"/>
      <c r="CH111" s="912"/>
      <c r="CI111" s="912"/>
      <c r="CJ111" s="912"/>
      <c r="CK111" s="963"/>
      <c r="CL111" s="857"/>
      <c r="CM111" s="851" t="s">
        <v>453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451</v>
      </c>
      <c r="DH111" s="853"/>
      <c r="DI111" s="853"/>
      <c r="DJ111" s="853"/>
      <c r="DK111" s="853"/>
      <c r="DL111" s="853" t="s">
        <v>142</v>
      </c>
      <c r="DM111" s="853"/>
      <c r="DN111" s="853"/>
      <c r="DO111" s="853"/>
      <c r="DP111" s="853"/>
      <c r="DQ111" s="853" t="s">
        <v>424</v>
      </c>
      <c r="DR111" s="853"/>
      <c r="DS111" s="853"/>
      <c r="DT111" s="853"/>
      <c r="DU111" s="853"/>
      <c r="DV111" s="830" t="s">
        <v>424</v>
      </c>
      <c r="DW111" s="830"/>
      <c r="DX111" s="830"/>
      <c r="DY111" s="830"/>
      <c r="DZ111" s="831"/>
    </row>
    <row r="112" spans="1:131" s="230" customFormat="1" ht="26.25" customHeight="1" x14ac:dyDescent="0.2">
      <c r="A112" s="948" t="s">
        <v>454</v>
      </c>
      <c r="B112" s="949"/>
      <c r="C112" s="788" t="s">
        <v>455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v>10000</v>
      </c>
      <c r="AB112" s="816"/>
      <c r="AC112" s="816"/>
      <c r="AD112" s="816"/>
      <c r="AE112" s="817"/>
      <c r="AF112" s="818">
        <v>10000</v>
      </c>
      <c r="AG112" s="816"/>
      <c r="AH112" s="816"/>
      <c r="AI112" s="816"/>
      <c r="AJ112" s="817"/>
      <c r="AK112" s="818">
        <v>10000</v>
      </c>
      <c r="AL112" s="816"/>
      <c r="AM112" s="816"/>
      <c r="AN112" s="816"/>
      <c r="AO112" s="817"/>
      <c r="AP112" s="860">
        <v>0.1</v>
      </c>
      <c r="AQ112" s="861"/>
      <c r="AR112" s="861"/>
      <c r="AS112" s="861"/>
      <c r="AT112" s="862"/>
      <c r="AU112" s="968"/>
      <c r="AV112" s="969"/>
      <c r="AW112" s="969"/>
      <c r="AX112" s="969"/>
      <c r="AY112" s="969"/>
      <c r="AZ112" s="851" t="s">
        <v>456</v>
      </c>
      <c r="BA112" s="788"/>
      <c r="BB112" s="788"/>
      <c r="BC112" s="788"/>
      <c r="BD112" s="788"/>
      <c r="BE112" s="788"/>
      <c r="BF112" s="788"/>
      <c r="BG112" s="788"/>
      <c r="BH112" s="788"/>
      <c r="BI112" s="788"/>
      <c r="BJ112" s="788"/>
      <c r="BK112" s="788"/>
      <c r="BL112" s="788"/>
      <c r="BM112" s="788"/>
      <c r="BN112" s="788"/>
      <c r="BO112" s="788"/>
      <c r="BP112" s="789"/>
      <c r="BQ112" s="852">
        <v>29009655</v>
      </c>
      <c r="BR112" s="853"/>
      <c r="BS112" s="853"/>
      <c r="BT112" s="853"/>
      <c r="BU112" s="853"/>
      <c r="BV112" s="853">
        <v>28824492</v>
      </c>
      <c r="BW112" s="853"/>
      <c r="BX112" s="853"/>
      <c r="BY112" s="853"/>
      <c r="BZ112" s="853"/>
      <c r="CA112" s="853">
        <v>29176787</v>
      </c>
      <c r="CB112" s="853"/>
      <c r="CC112" s="853"/>
      <c r="CD112" s="853"/>
      <c r="CE112" s="853"/>
      <c r="CF112" s="911">
        <v>180.5</v>
      </c>
      <c r="CG112" s="912"/>
      <c r="CH112" s="912"/>
      <c r="CI112" s="912"/>
      <c r="CJ112" s="912"/>
      <c r="CK112" s="963"/>
      <c r="CL112" s="857"/>
      <c r="CM112" s="851" t="s">
        <v>457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142</v>
      </c>
      <c r="DH112" s="853"/>
      <c r="DI112" s="853"/>
      <c r="DJ112" s="853"/>
      <c r="DK112" s="853"/>
      <c r="DL112" s="853" t="s">
        <v>424</v>
      </c>
      <c r="DM112" s="853"/>
      <c r="DN112" s="853"/>
      <c r="DO112" s="853"/>
      <c r="DP112" s="853"/>
      <c r="DQ112" s="853" t="s">
        <v>142</v>
      </c>
      <c r="DR112" s="853"/>
      <c r="DS112" s="853"/>
      <c r="DT112" s="853"/>
      <c r="DU112" s="853"/>
      <c r="DV112" s="830" t="s">
        <v>424</v>
      </c>
      <c r="DW112" s="830"/>
      <c r="DX112" s="830"/>
      <c r="DY112" s="830"/>
      <c r="DZ112" s="831"/>
    </row>
    <row r="113" spans="1:130" s="230" customFormat="1" ht="26.25" customHeight="1" x14ac:dyDescent="0.2">
      <c r="A113" s="950"/>
      <c r="B113" s="951"/>
      <c r="C113" s="788" t="s">
        <v>458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1782810</v>
      </c>
      <c r="AB113" s="955"/>
      <c r="AC113" s="955"/>
      <c r="AD113" s="955"/>
      <c r="AE113" s="956"/>
      <c r="AF113" s="957">
        <v>1925991</v>
      </c>
      <c r="AG113" s="955"/>
      <c r="AH113" s="955"/>
      <c r="AI113" s="955"/>
      <c r="AJ113" s="956"/>
      <c r="AK113" s="957">
        <v>1937297</v>
      </c>
      <c r="AL113" s="955"/>
      <c r="AM113" s="955"/>
      <c r="AN113" s="955"/>
      <c r="AO113" s="956"/>
      <c r="AP113" s="958">
        <v>12</v>
      </c>
      <c r="AQ113" s="959"/>
      <c r="AR113" s="959"/>
      <c r="AS113" s="959"/>
      <c r="AT113" s="960"/>
      <c r="AU113" s="968"/>
      <c r="AV113" s="969"/>
      <c r="AW113" s="969"/>
      <c r="AX113" s="969"/>
      <c r="AY113" s="969"/>
      <c r="AZ113" s="851" t="s">
        <v>459</v>
      </c>
      <c r="BA113" s="788"/>
      <c r="BB113" s="788"/>
      <c r="BC113" s="788"/>
      <c r="BD113" s="788"/>
      <c r="BE113" s="788"/>
      <c r="BF113" s="788"/>
      <c r="BG113" s="788"/>
      <c r="BH113" s="788"/>
      <c r="BI113" s="788"/>
      <c r="BJ113" s="788"/>
      <c r="BK113" s="788"/>
      <c r="BL113" s="788"/>
      <c r="BM113" s="788"/>
      <c r="BN113" s="788"/>
      <c r="BO113" s="788"/>
      <c r="BP113" s="789"/>
      <c r="BQ113" s="852">
        <v>530</v>
      </c>
      <c r="BR113" s="853"/>
      <c r="BS113" s="853"/>
      <c r="BT113" s="853"/>
      <c r="BU113" s="853"/>
      <c r="BV113" s="853" t="s">
        <v>451</v>
      </c>
      <c r="BW113" s="853"/>
      <c r="BX113" s="853"/>
      <c r="BY113" s="853"/>
      <c r="BZ113" s="853"/>
      <c r="CA113" s="853" t="s">
        <v>424</v>
      </c>
      <c r="CB113" s="853"/>
      <c r="CC113" s="853"/>
      <c r="CD113" s="853"/>
      <c r="CE113" s="853"/>
      <c r="CF113" s="911" t="s">
        <v>424</v>
      </c>
      <c r="CG113" s="912"/>
      <c r="CH113" s="912"/>
      <c r="CI113" s="912"/>
      <c r="CJ113" s="912"/>
      <c r="CK113" s="963"/>
      <c r="CL113" s="857"/>
      <c r="CM113" s="851" t="s">
        <v>460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451</v>
      </c>
      <c r="DH113" s="816"/>
      <c r="DI113" s="816"/>
      <c r="DJ113" s="816"/>
      <c r="DK113" s="817"/>
      <c r="DL113" s="818" t="s">
        <v>424</v>
      </c>
      <c r="DM113" s="816"/>
      <c r="DN113" s="816"/>
      <c r="DO113" s="816"/>
      <c r="DP113" s="817"/>
      <c r="DQ113" s="818" t="s">
        <v>424</v>
      </c>
      <c r="DR113" s="816"/>
      <c r="DS113" s="816"/>
      <c r="DT113" s="816"/>
      <c r="DU113" s="817"/>
      <c r="DV113" s="860" t="s">
        <v>142</v>
      </c>
      <c r="DW113" s="861"/>
      <c r="DX113" s="861"/>
      <c r="DY113" s="861"/>
      <c r="DZ113" s="862"/>
    </row>
    <row r="114" spans="1:130" s="230" customFormat="1" ht="26.25" customHeight="1" x14ac:dyDescent="0.2">
      <c r="A114" s="950"/>
      <c r="B114" s="951"/>
      <c r="C114" s="788" t="s">
        <v>461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451</v>
      </c>
      <c r="AB114" s="816"/>
      <c r="AC114" s="816"/>
      <c r="AD114" s="816"/>
      <c r="AE114" s="817"/>
      <c r="AF114" s="818" t="s">
        <v>424</v>
      </c>
      <c r="AG114" s="816"/>
      <c r="AH114" s="816"/>
      <c r="AI114" s="816"/>
      <c r="AJ114" s="817"/>
      <c r="AK114" s="818" t="s">
        <v>142</v>
      </c>
      <c r="AL114" s="816"/>
      <c r="AM114" s="816"/>
      <c r="AN114" s="816"/>
      <c r="AO114" s="817"/>
      <c r="AP114" s="860" t="s">
        <v>142</v>
      </c>
      <c r="AQ114" s="861"/>
      <c r="AR114" s="861"/>
      <c r="AS114" s="861"/>
      <c r="AT114" s="862"/>
      <c r="AU114" s="968"/>
      <c r="AV114" s="969"/>
      <c r="AW114" s="969"/>
      <c r="AX114" s="969"/>
      <c r="AY114" s="969"/>
      <c r="AZ114" s="851" t="s">
        <v>462</v>
      </c>
      <c r="BA114" s="788"/>
      <c r="BB114" s="788"/>
      <c r="BC114" s="788"/>
      <c r="BD114" s="788"/>
      <c r="BE114" s="788"/>
      <c r="BF114" s="788"/>
      <c r="BG114" s="788"/>
      <c r="BH114" s="788"/>
      <c r="BI114" s="788"/>
      <c r="BJ114" s="788"/>
      <c r="BK114" s="788"/>
      <c r="BL114" s="788"/>
      <c r="BM114" s="788"/>
      <c r="BN114" s="788"/>
      <c r="BO114" s="788"/>
      <c r="BP114" s="789"/>
      <c r="BQ114" s="852">
        <v>3952204</v>
      </c>
      <c r="BR114" s="853"/>
      <c r="BS114" s="853"/>
      <c r="BT114" s="853"/>
      <c r="BU114" s="853"/>
      <c r="BV114" s="853">
        <v>4117437</v>
      </c>
      <c r="BW114" s="853"/>
      <c r="BX114" s="853"/>
      <c r="BY114" s="853"/>
      <c r="BZ114" s="853"/>
      <c r="CA114" s="853">
        <v>4158390</v>
      </c>
      <c r="CB114" s="853"/>
      <c r="CC114" s="853"/>
      <c r="CD114" s="853"/>
      <c r="CE114" s="853"/>
      <c r="CF114" s="911">
        <v>25.7</v>
      </c>
      <c r="CG114" s="912"/>
      <c r="CH114" s="912"/>
      <c r="CI114" s="912"/>
      <c r="CJ114" s="912"/>
      <c r="CK114" s="963"/>
      <c r="CL114" s="857"/>
      <c r="CM114" s="851" t="s">
        <v>463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424</v>
      </c>
      <c r="DH114" s="816"/>
      <c r="DI114" s="816"/>
      <c r="DJ114" s="816"/>
      <c r="DK114" s="817"/>
      <c r="DL114" s="818" t="s">
        <v>424</v>
      </c>
      <c r="DM114" s="816"/>
      <c r="DN114" s="816"/>
      <c r="DO114" s="816"/>
      <c r="DP114" s="817"/>
      <c r="DQ114" s="818" t="s">
        <v>142</v>
      </c>
      <c r="DR114" s="816"/>
      <c r="DS114" s="816"/>
      <c r="DT114" s="816"/>
      <c r="DU114" s="817"/>
      <c r="DV114" s="860" t="s">
        <v>142</v>
      </c>
      <c r="DW114" s="861"/>
      <c r="DX114" s="861"/>
      <c r="DY114" s="861"/>
      <c r="DZ114" s="862"/>
    </row>
    <row r="115" spans="1:130" s="230" customFormat="1" ht="26.25" customHeight="1" x14ac:dyDescent="0.2">
      <c r="A115" s="950"/>
      <c r="B115" s="951"/>
      <c r="C115" s="788" t="s">
        <v>464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16851</v>
      </c>
      <c r="AB115" s="955"/>
      <c r="AC115" s="955"/>
      <c r="AD115" s="955"/>
      <c r="AE115" s="956"/>
      <c r="AF115" s="957">
        <v>15349</v>
      </c>
      <c r="AG115" s="955"/>
      <c r="AH115" s="955"/>
      <c r="AI115" s="955"/>
      <c r="AJ115" s="956"/>
      <c r="AK115" s="957">
        <v>12164</v>
      </c>
      <c r="AL115" s="955"/>
      <c r="AM115" s="955"/>
      <c r="AN115" s="955"/>
      <c r="AO115" s="956"/>
      <c r="AP115" s="958">
        <v>0.1</v>
      </c>
      <c r="AQ115" s="959"/>
      <c r="AR115" s="959"/>
      <c r="AS115" s="959"/>
      <c r="AT115" s="960"/>
      <c r="AU115" s="968"/>
      <c r="AV115" s="969"/>
      <c r="AW115" s="969"/>
      <c r="AX115" s="969"/>
      <c r="AY115" s="969"/>
      <c r="AZ115" s="851" t="s">
        <v>465</v>
      </c>
      <c r="BA115" s="788"/>
      <c r="BB115" s="788"/>
      <c r="BC115" s="788"/>
      <c r="BD115" s="788"/>
      <c r="BE115" s="788"/>
      <c r="BF115" s="788"/>
      <c r="BG115" s="788"/>
      <c r="BH115" s="788"/>
      <c r="BI115" s="788"/>
      <c r="BJ115" s="788"/>
      <c r="BK115" s="788"/>
      <c r="BL115" s="788"/>
      <c r="BM115" s="788"/>
      <c r="BN115" s="788"/>
      <c r="BO115" s="788"/>
      <c r="BP115" s="789"/>
      <c r="BQ115" s="852" t="s">
        <v>424</v>
      </c>
      <c r="BR115" s="853"/>
      <c r="BS115" s="853"/>
      <c r="BT115" s="853"/>
      <c r="BU115" s="853"/>
      <c r="BV115" s="853" t="s">
        <v>424</v>
      </c>
      <c r="BW115" s="853"/>
      <c r="BX115" s="853"/>
      <c r="BY115" s="853"/>
      <c r="BZ115" s="853"/>
      <c r="CA115" s="853" t="s">
        <v>424</v>
      </c>
      <c r="CB115" s="853"/>
      <c r="CC115" s="853"/>
      <c r="CD115" s="853"/>
      <c r="CE115" s="853"/>
      <c r="CF115" s="911" t="s">
        <v>451</v>
      </c>
      <c r="CG115" s="912"/>
      <c r="CH115" s="912"/>
      <c r="CI115" s="912"/>
      <c r="CJ115" s="912"/>
      <c r="CK115" s="963"/>
      <c r="CL115" s="857"/>
      <c r="CM115" s="851" t="s">
        <v>466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142</v>
      </c>
      <c r="DH115" s="816"/>
      <c r="DI115" s="816"/>
      <c r="DJ115" s="816"/>
      <c r="DK115" s="817"/>
      <c r="DL115" s="818" t="s">
        <v>142</v>
      </c>
      <c r="DM115" s="816"/>
      <c r="DN115" s="816"/>
      <c r="DO115" s="816"/>
      <c r="DP115" s="817"/>
      <c r="DQ115" s="818" t="s">
        <v>142</v>
      </c>
      <c r="DR115" s="816"/>
      <c r="DS115" s="816"/>
      <c r="DT115" s="816"/>
      <c r="DU115" s="817"/>
      <c r="DV115" s="860" t="s">
        <v>142</v>
      </c>
      <c r="DW115" s="861"/>
      <c r="DX115" s="861"/>
      <c r="DY115" s="861"/>
      <c r="DZ115" s="862"/>
    </row>
    <row r="116" spans="1:130" s="230" customFormat="1" ht="26.25" customHeight="1" x14ac:dyDescent="0.2">
      <c r="A116" s="952"/>
      <c r="B116" s="953"/>
      <c r="C116" s="875" t="s">
        <v>467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142</v>
      </c>
      <c r="AB116" s="816"/>
      <c r="AC116" s="816"/>
      <c r="AD116" s="816"/>
      <c r="AE116" s="817"/>
      <c r="AF116" s="818" t="s">
        <v>142</v>
      </c>
      <c r="AG116" s="816"/>
      <c r="AH116" s="816"/>
      <c r="AI116" s="816"/>
      <c r="AJ116" s="817"/>
      <c r="AK116" s="818" t="s">
        <v>424</v>
      </c>
      <c r="AL116" s="816"/>
      <c r="AM116" s="816"/>
      <c r="AN116" s="816"/>
      <c r="AO116" s="817"/>
      <c r="AP116" s="860" t="s">
        <v>142</v>
      </c>
      <c r="AQ116" s="861"/>
      <c r="AR116" s="861"/>
      <c r="AS116" s="861"/>
      <c r="AT116" s="862"/>
      <c r="AU116" s="968"/>
      <c r="AV116" s="969"/>
      <c r="AW116" s="969"/>
      <c r="AX116" s="969"/>
      <c r="AY116" s="969"/>
      <c r="AZ116" s="945" t="s">
        <v>468</v>
      </c>
      <c r="BA116" s="946"/>
      <c r="BB116" s="946"/>
      <c r="BC116" s="946"/>
      <c r="BD116" s="946"/>
      <c r="BE116" s="946"/>
      <c r="BF116" s="946"/>
      <c r="BG116" s="946"/>
      <c r="BH116" s="946"/>
      <c r="BI116" s="946"/>
      <c r="BJ116" s="946"/>
      <c r="BK116" s="946"/>
      <c r="BL116" s="946"/>
      <c r="BM116" s="946"/>
      <c r="BN116" s="946"/>
      <c r="BO116" s="946"/>
      <c r="BP116" s="947"/>
      <c r="BQ116" s="852" t="s">
        <v>142</v>
      </c>
      <c r="BR116" s="853"/>
      <c r="BS116" s="853"/>
      <c r="BT116" s="853"/>
      <c r="BU116" s="853"/>
      <c r="BV116" s="853" t="s">
        <v>424</v>
      </c>
      <c r="BW116" s="853"/>
      <c r="BX116" s="853"/>
      <c r="BY116" s="853"/>
      <c r="BZ116" s="853"/>
      <c r="CA116" s="853" t="s">
        <v>424</v>
      </c>
      <c r="CB116" s="853"/>
      <c r="CC116" s="853"/>
      <c r="CD116" s="853"/>
      <c r="CE116" s="853"/>
      <c r="CF116" s="911" t="s">
        <v>142</v>
      </c>
      <c r="CG116" s="912"/>
      <c r="CH116" s="912"/>
      <c r="CI116" s="912"/>
      <c r="CJ116" s="912"/>
      <c r="CK116" s="963"/>
      <c r="CL116" s="857"/>
      <c r="CM116" s="851" t="s">
        <v>469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1500</v>
      </c>
      <c r="DH116" s="816"/>
      <c r="DI116" s="816"/>
      <c r="DJ116" s="816"/>
      <c r="DK116" s="817"/>
      <c r="DL116" s="818" t="s">
        <v>424</v>
      </c>
      <c r="DM116" s="816"/>
      <c r="DN116" s="816"/>
      <c r="DO116" s="816"/>
      <c r="DP116" s="817"/>
      <c r="DQ116" s="818" t="s">
        <v>424</v>
      </c>
      <c r="DR116" s="816"/>
      <c r="DS116" s="816"/>
      <c r="DT116" s="816"/>
      <c r="DU116" s="817"/>
      <c r="DV116" s="860" t="s">
        <v>142</v>
      </c>
      <c r="DW116" s="861"/>
      <c r="DX116" s="861"/>
      <c r="DY116" s="861"/>
      <c r="DZ116" s="862"/>
    </row>
    <row r="117" spans="1:130" s="230" customFormat="1" ht="26.25" customHeight="1" x14ac:dyDescent="0.2">
      <c r="A117" s="931" t="s">
        <v>192</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470</v>
      </c>
      <c r="Z117" s="933"/>
      <c r="AA117" s="938">
        <v>6424368</v>
      </c>
      <c r="AB117" s="939"/>
      <c r="AC117" s="939"/>
      <c r="AD117" s="939"/>
      <c r="AE117" s="940"/>
      <c r="AF117" s="941">
        <v>6610556</v>
      </c>
      <c r="AG117" s="939"/>
      <c r="AH117" s="939"/>
      <c r="AI117" s="939"/>
      <c r="AJ117" s="940"/>
      <c r="AK117" s="941">
        <v>6656463</v>
      </c>
      <c r="AL117" s="939"/>
      <c r="AM117" s="939"/>
      <c r="AN117" s="939"/>
      <c r="AO117" s="940"/>
      <c r="AP117" s="942"/>
      <c r="AQ117" s="943"/>
      <c r="AR117" s="943"/>
      <c r="AS117" s="943"/>
      <c r="AT117" s="944"/>
      <c r="AU117" s="968"/>
      <c r="AV117" s="969"/>
      <c r="AW117" s="969"/>
      <c r="AX117" s="969"/>
      <c r="AY117" s="969"/>
      <c r="AZ117" s="899" t="s">
        <v>471</v>
      </c>
      <c r="BA117" s="900"/>
      <c r="BB117" s="900"/>
      <c r="BC117" s="900"/>
      <c r="BD117" s="900"/>
      <c r="BE117" s="900"/>
      <c r="BF117" s="900"/>
      <c r="BG117" s="900"/>
      <c r="BH117" s="900"/>
      <c r="BI117" s="900"/>
      <c r="BJ117" s="900"/>
      <c r="BK117" s="900"/>
      <c r="BL117" s="900"/>
      <c r="BM117" s="900"/>
      <c r="BN117" s="900"/>
      <c r="BO117" s="900"/>
      <c r="BP117" s="901"/>
      <c r="BQ117" s="852" t="s">
        <v>142</v>
      </c>
      <c r="BR117" s="853"/>
      <c r="BS117" s="853"/>
      <c r="BT117" s="853"/>
      <c r="BU117" s="853"/>
      <c r="BV117" s="853" t="s">
        <v>142</v>
      </c>
      <c r="BW117" s="853"/>
      <c r="BX117" s="853"/>
      <c r="BY117" s="853"/>
      <c r="BZ117" s="853"/>
      <c r="CA117" s="853" t="s">
        <v>142</v>
      </c>
      <c r="CB117" s="853"/>
      <c r="CC117" s="853"/>
      <c r="CD117" s="853"/>
      <c r="CE117" s="853"/>
      <c r="CF117" s="911" t="s">
        <v>142</v>
      </c>
      <c r="CG117" s="912"/>
      <c r="CH117" s="912"/>
      <c r="CI117" s="912"/>
      <c r="CJ117" s="912"/>
      <c r="CK117" s="963"/>
      <c r="CL117" s="857"/>
      <c r="CM117" s="851" t="s">
        <v>472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142</v>
      </c>
      <c r="DH117" s="816"/>
      <c r="DI117" s="816"/>
      <c r="DJ117" s="816"/>
      <c r="DK117" s="817"/>
      <c r="DL117" s="818" t="s">
        <v>142</v>
      </c>
      <c r="DM117" s="816"/>
      <c r="DN117" s="816"/>
      <c r="DO117" s="816"/>
      <c r="DP117" s="817"/>
      <c r="DQ117" s="818" t="s">
        <v>142</v>
      </c>
      <c r="DR117" s="816"/>
      <c r="DS117" s="816"/>
      <c r="DT117" s="816"/>
      <c r="DU117" s="817"/>
      <c r="DV117" s="860" t="s">
        <v>142</v>
      </c>
      <c r="DW117" s="861"/>
      <c r="DX117" s="861"/>
      <c r="DY117" s="861"/>
      <c r="DZ117" s="862"/>
    </row>
    <row r="118" spans="1:130" s="230" customFormat="1" ht="26.25" customHeight="1" x14ac:dyDescent="0.2">
      <c r="A118" s="931" t="s">
        <v>445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442</v>
      </c>
      <c r="AB118" s="932"/>
      <c r="AC118" s="932"/>
      <c r="AD118" s="932"/>
      <c r="AE118" s="933"/>
      <c r="AF118" s="934" t="s">
        <v>443</v>
      </c>
      <c r="AG118" s="932"/>
      <c r="AH118" s="932"/>
      <c r="AI118" s="932"/>
      <c r="AJ118" s="933"/>
      <c r="AK118" s="934" t="s">
        <v>314</v>
      </c>
      <c r="AL118" s="932"/>
      <c r="AM118" s="932"/>
      <c r="AN118" s="932"/>
      <c r="AO118" s="933"/>
      <c r="AP118" s="935" t="s">
        <v>444</v>
      </c>
      <c r="AQ118" s="936"/>
      <c r="AR118" s="936"/>
      <c r="AS118" s="936"/>
      <c r="AT118" s="937"/>
      <c r="AU118" s="968"/>
      <c r="AV118" s="969"/>
      <c r="AW118" s="969"/>
      <c r="AX118" s="969"/>
      <c r="AY118" s="969"/>
      <c r="AZ118" s="874" t="s">
        <v>473</v>
      </c>
      <c r="BA118" s="875"/>
      <c r="BB118" s="875"/>
      <c r="BC118" s="875"/>
      <c r="BD118" s="875"/>
      <c r="BE118" s="875"/>
      <c r="BF118" s="875"/>
      <c r="BG118" s="875"/>
      <c r="BH118" s="875"/>
      <c r="BI118" s="875"/>
      <c r="BJ118" s="875"/>
      <c r="BK118" s="875"/>
      <c r="BL118" s="875"/>
      <c r="BM118" s="875"/>
      <c r="BN118" s="875"/>
      <c r="BO118" s="875"/>
      <c r="BP118" s="876"/>
      <c r="BQ118" s="915" t="s">
        <v>142</v>
      </c>
      <c r="BR118" s="881"/>
      <c r="BS118" s="881"/>
      <c r="BT118" s="881"/>
      <c r="BU118" s="881"/>
      <c r="BV118" s="881" t="s">
        <v>142</v>
      </c>
      <c r="BW118" s="881"/>
      <c r="BX118" s="881"/>
      <c r="BY118" s="881"/>
      <c r="BZ118" s="881"/>
      <c r="CA118" s="881" t="s">
        <v>142</v>
      </c>
      <c r="CB118" s="881"/>
      <c r="CC118" s="881"/>
      <c r="CD118" s="881"/>
      <c r="CE118" s="881"/>
      <c r="CF118" s="911" t="s">
        <v>142</v>
      </c>
      <c r="CG118" s="912"/>
      <c r="CH118" s="912"/>
      <c r="CI118" s="912"/>
      <c r="CJ118" s="912"/>
      <c r="CK118" s="963"/>
      <c r="CL118" s="857"/>
      <c r="CM118" s="851" t="s">
        <v>474</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142</v>
      </c>
      <c r="DH118" s="816"/>
      <c r="DI118" s="816"/>
      <c r="DJ118" s="816"/>
      <c r="DK118" s="817"/>
      <c r="DL118" s="818" t="s">
        <v>142</v>
      </c>
      <c r="DM118" s="816"/>
      <c r="DN118" s="816"/>
      <c r="DO118" s="816"/>
      <c r="DP118" s="817"/>
      <c r="DQ118" s="818" t="s">
        <v>142</v>
      </c>
      <c r="DR118" s="816"/>
      <c r="DS118" s="816"/>
      <c r="DT118" s="816"/>
      <c r="DU118" s="817"/>
      <c r="DV118" s="860" t="s">
        <v>142</v>
      </c>
      <c r="DW118" s="861"/>
      <c r="DX118" s="861"/>
      <c r="DY118" s="861"/>
      <c r="DZ118" s="862"/>
    </row>
    <row r="119" spans="1:130" s="230" customFormat="1" ht="26.25" customHeight="1" x14ac:dyDescent="0.2">
      <c r="A119" s="854" t="s">
        <v>448</v>
      </c>
      <c r="B119" s="855"/>
      <c r="C119" s="896" t="s">
        <v>449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142</v>
      </c>
      <c r="AB119" s="925"/>
      <c r="AC119" s="925"/>
      <c r="AD119" s="925"/>
      <c r="AE119" s="926"/>
      <c r="AF119" s="927" t="s">
        <v>142</v>
      </c>
      <c r="AG119" s="925"/>
      <c r="AH119" s="925"/>
      <c r="AI119" s="925"/>
      <c r="AJ119" s="926"/>
      <c r="AK119" s="927" t="s">
        <v>142</v>
      </c>
      <c r="AL119" s="925"/>
      <c r="AM119" s="925"/>
      <c r="AN119" s="925"/>
      <c r="AO119" s="926"/>
      <c r="AP119" s="928" t="s">
        <v>142</v>
      </c>
      <c r="AQ119" s="929"/>
      <c r="AR119" s="929"/>
      <c r="AS119" s="929"/>
      <c r="AT119" s="930"/>
      <c r="AU119" s="970"/>
      <c r="AV119" s="971"/>
      <c r="AW119" s="971"/>
      <c r="AX119" s="971"/>
      <c r="AY119" s="971"/>
      <c r="AZ119" s="251" t="s">
        <v>192</v>
      </c>
      <c r="BA119" s="251"/>
      <c r="BB119" s="251"/>
      <c r="BC119" s="251"/>
      <c r="BD119" s="251"/>
      <c r="BE119" s="251"/>
      <c r="BF119" s="251"/>
      <c r="BG119" s="251"/>
      <c r="BH119" s="251"/>
      <c r="BI119" s="251"/>
      <c r="BJ119" s="251"/>
      <c r="BK119" s="251"/>
      <c r="BL119" s="251"/>
      <c r="BM119" s="251"/>
      <c r="BN119" s="251"/>
      <c r="BO119" s="913" t="s">
        <v>475</v>
      </c>
      <c r="BP119" s="914"/>
      <c r="BQ119" s="915">
        <v>70962605</v>
      </c>
      <c r="BR119" s="881"/>
      <c r="BS119" s="881"/>
      <c r="BT119" s="881"/>
      <c r="BU119" s="881"/>
      <c r="BV119" s="881">
        <v>69636952</v>
      </c>
      <c r="BW119" s="881"/>
      <c r="BX119" s="881"/>
      <c r="BY119" s="881"/>
      <c r="BZ119" s="881"/>
      <c r="CA119" s="881">
        <v>68716222</v>
      </c>
      <c r="CB119" s="881"/>
      <c r="CC119" s="881"/>
      <c r="CD119" s="881"/>
      <c r="CE119" s="881"/>
      <c r="CF119" s="784"/>
      <c r="CG119" s="785"/>
      <c r="CH119" s="785"/>
      <c r="CI119" s="785"/>
      <c r="CJ119" s="870"/>
      <c r="CK119" s="964"/>
      <c r="CL119" s="859"/>
      <c r="CM119" s="874" t="s">
        <v>476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142</v>
      </c>
      <c r="DH119" s="800"/>
      <c r="DI119" s="800"/>
      <c r="DJ119" s="800"/>
      <c r="DK119" s="801"/>
      <c r="DL119" s="802" t="s">
        <v>142</v>
      </c>
      <c r="DM119" s="800"/>
      <c r="DN119" s="800"/>
      <c r="DO119" s="800"/>
      <c r="DP119" s="801"/>
      <c r="DQ119" s="802" t="s">
        <v>142</v>
      </c>
      <c r="DR119" s="800"/>
      <c r="DS119" s="800"/>
      <c r="DT119" s="800"/>
      <c r="DU119" s="801"/>
      <c r="DV119" s="884" t="s">
        <v>142</v>
      </c>
      <c r="DW119" s="885"/>
      <c r="DX119" s="885"/>
      <c r="DY119" s="885"/>
      <c r="DZ119" s="886"/>
    </row>
    <row r="120" spans="1:130" s="230" customFormat="1" ht="26.25" customHeight="1" x14ac:dyDescent="0.2">
      <c r="A120" s="856"/>
      <c r="B120" s="857"/>
      <c r="C120" s="851" t="s">
        <v>453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142</v>
      </c>
      <c r="AB120" s="816"/>
      <c r="AC120" s="816"/>
      <c r="AD120" s="816"/>
      <c r="AE120" s="817"/>
      <c r="AF120" s="818" t="s">
        <v>142</v>
      </c>
      <c r="AG120" s="816"/>
      <c r="AH120" s="816"/>
      <c r="AI120" s="816"/>
      <c r="AJ120" s="817"/>
      <c r="AK120" s="818" t="s">
        <v>142</v>
      </c>
      <c r="AL120" s="816"/>
      <c r="AM120" s="816"/>
      <c r="AN120" s="816"/>
      <c r="AO120" s="817"/>
      <c r="AP120" s="860" t="s">
        <v>142</v>
      </c>
      <c r="AQ120" s="861"/>
      <c r="AR120" s="861"/>
      <c r="AS120" s="861"/>
      <c r="AT120" s="862"/>
      <c r="AU120" s="916" t="s">
        <v>477</v>
      </c>
      <c r="AV120" s="917"/>
      <c r="AW120" s="917"/>
      <c r="AX120" s="917"/>
      <c r="AY120" s="918"/>
      <c r="AZ120" s="896" t="s">
        <v>478</v>
      </c>
      <c r="BA120" s="844"/>
      <c r="BB120" s="844"/>
      <c r="BC120" s="844"/>
      <c r="BD120" s="844"/>
      <c r="BE120" s="844"/>
      <c r="BF120" s="844"/>
      <c r="BG120" s="844"/>
      <c r="BH120" s="844"/>
      <c r="BI120" s="844"/>
      <c r="BJ120" s="844"/>
      <c r="BK120" s="844"/>
      <c r="BL120" s="844"/>
      <c r="BM120" s="844"/>
      <c r="BN120" s="844"/>
      <c r="BO120" s="844"/>
      <c r="BP120" s="845"/>
      <c r="BQ120" s="897">
        <v>6486436</v>
      </c>
      <c r="BR120" s="878"/>
      <c r="BS120" s="878"/>
      <c r="BT120" s="878"/>
      <c r="BU120" s="878"/>
      <c r="BV120" s="878">
        <v>7440920</v>
      </c>
      <c r="BW120" s="878"/>
      <c r="BX120" s="878"/>
      <c r="BY120" s="878"/>
      <c r="BZ120" s="878"/>
      <c r="CA120" s="878">
        <v>8783078</v>
      </c>
      <c r="CB120" s="878"/>
      <c r="CC120" s="878"/>
      <c r="CD120" s="878"/>
      <c r="CE120" s="878"/>
      <c r="CF120" s="902">
        <v>54.3</v>
      </c>
      <c r="CG120" s="903"/>
      <c r="CH120" s="903"/>
      <c r="CI120" s="903"/>
      <c r="CJ120" s="903"/>
      <c r="CK120" s="904" t="s">
        <v>479</v>
      </c>
      <c r="CL120" s="888"/>
      <c r="CM120" s="888"/>
      <c r="CN120" s="888"/>
      <c r="CO120" s="889"/>
      <c r="CP120" s="908" t="s">
        <v>480</v>
      </c>
      <c r="CQ120" s="909"/>
      <c r="CR120" s="909"/>
      <c r="CS120" s="909"/>
      <c r="CT120" s="909"/>
      <c r="CU120" s="909"/>
      <c r="CV120" s="909"/>
      <c r="CW120" s="909"/>
      <c r="CX120" s="909"/>
      <c r="CY120" s="909"/>
      <c r="CZ120" s="909"/>
      <c r="DA120" s="909"/>
      <c r="DB120" s="909"/>
      <c r="DC120" s="909"/>
      <c r="DD120" s="909"/>
      <c r="DE120" s="909"/>
      <c r="DF120" s="910"/>
      <c r="DG120" s="897">
        <v>20934610</v>
      </c>
      <c r="DH120" s="878"/>
      <c r="DI120" s="878"/>
      <c r="DJ120" s="878"/>
      <c r="DK120" s="878"/>
      <c r="DL120" s="878">
        <v>20706746</v>
      </c>
      <c r="DM120" s="878"/>
      <c r="DN120" s="878"/>
      <c r="DO120" s="878"/>
      <c r="DP120" s="878"/>
      <c r="DQ120" s="878">
        <v>20867163</v>
      </c>
      <c r="DR120" s="878"/>
      <c r="DS120" s="878"/>
      <c r="DT120" s="878"/>
      <c r="DU120" s="878"/>
      <c r="DV120" s="879">
        <v>129.1</v>
      </c>
      <c r="DW120" s="879"/>
      <c r="DX120" s="879"/>
      <c r="DY120" s="879"/>
      <c r="DZ120" s="880"/>
    </row>
    <row r="121" spans="1:130" s="230" customFormat="1" ht="26.25" customHeight="1" x14ac:dyDescent="0.2">
      <c r="A121" s="856"/>
      <c r="B121" s="857"/>
      <c r="C121" s="899" t="s">
        <v>481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142</v>
      </c>
      <c r="AB121" s="816"/>
      <c r="AC121" s="816"/>
      <c r="AD121" s="816"/>
      <c r="AE121" s="817"/>
      <c r="AF121" s="818" t="s">
        <v>142</v>
      </c>
      <c r="AG121" s="816"/>
      <c r="AH121" s="816"/>
      <c r="AI121" s="816"/>
      <c r="AJ121" s="817"/>
      <c r="AK121" s="818" t="s">
        <v>142</v>
      </c>
      <c r="AL121" s="816"/>
      <c r="AM121" s="816"/>
      <c r="AN121" s="816"/>
      <c r="AO121" s="817"/>
      <c r="AP121" s="860" t="s">
        <v>142</v>
      </c>
      <c r="AQ121" s="861"/>
      <c r="AR121" s="861"/>
      <c r="AS121" s="861"/>
      <c r="AT121" s="862"/>
      <c r="AU121" s="919"/>
      <c r="AV121" s="920"/>
      <c r="AW121" s="920"/>
      <c r="AX121" s="920"/>
      <c r="AY121" s="921"/>
      <c r="AZ121" s="851" t="s">
        <v>482</v>
      </c>
      <c r="BA121" s="788"/>
      <c r="BB121" s="788"/>
      <c r="BC121" s="788"/>
      <c r="BD121" s="788"/>
      <c r="BE121" s="788"/>
      <c r="BF121" s="788"/>
      <c r="BG121" s="788"/>
      <c r="BH121" s="788"/>
      <c r="BI121" s="788"/>
      <c r="BJ121" s="788"/>
      <c r="BK121" s="788"/>
      <c r="BL121" s="788"/>
      <c r="BM121" s="788"/>
      <c r="BN121" s="788"/>
      <c r="BO121" s="788"/>
      <c r="BP121" s="789"/>
      <c r="BQ121" s="852">
        <v>335209</v>
      </c>
      <c r="BR121" s="853"/>
      <c r="BS121" s="853"/>
      <c r="BT121" s="853"/>
      <c r="BU121" s="853"/>
      <c r="BV121" s="853">
        <v>145591</v>
      </c>
      <c r="BW121" s="853"/>
      <c r="BX121" s="853"/>
      <c r="BY121" s="853"/>
      <c r="BZ121" s="853"/>
      <c r="CA121" s="853">
        <v>95763</v>
      </c>
      <c r="CB121" s="853"/>
      <c r="CC121" s="853"/>
      <c r="CD121" s="853"/>
      <c r="CE121" s="853"/>
      <c r="CF121" s="911">
        <v>0.6</v>
      </c>
      <c r="CG121" s="912"/>
      <c r="CH121" s="912"/>
      <c r="CI121" s="912"/>
      <c r="CJ121" s="912"/>
      <c r="CK121" s="905"/>
      <c r="CL121" s="891"/>
      <c r="CM121" s="891"/>
      <c r="CN121" s="891"/>
      <c r="CO121" s="892"/>
      <c r="CP121" s="871" t="s">
        <v>416</v>
      </c>
      <c r="CQ121" s="872"/>
      <c r="CR121" s="872"/>
      <c r="CS121" s="872"/>
      <c r="CT121" s="872"/>
      <c r="CU121" s="872"/>
      <c r="CV121" s="872"/>
      <c r="CW121" s="872"/>
      <c r="CX121" s="872"/>
      <c r="CY121" s="872"/>
      <c r="CZ121" s="872"/>
      <c r="DA121" s="872"/>
      <c r="DB121" s="872"/>
      <c r="DC121" s="872"/>
      <c r="DD121" s="872"/>
      <c r="DE121" s="872"/>
      <c r="DF121" s="873"/>
      <c r="DG121" s="852">
        <v>4217923</v>
      </c>
      <c r="DH121" s="853"/>
      <c r="DI121" s="853"/>
      <c r="DJ121" s="853"/>
      <c r="DK121" s="853"/>
      <c r="DL121" s="853">
        <v>4187518</v>
      </c>
      <c r="DM121" s="853"/>
      <c r="DN121" s="853"/>
      <c r="DO121" s="853"/>
      <c r="DP121" s="853"/>
      <c r="DQ121" s="853">
        <v>4223160</v>
      </c>
      <c r="DR121" s="853"/>
      <c r="DS121" s="853"/>
      <c r="DT121" s="853"/>
      <c r="DU121" s="853"/>
      <c r="DV121" s="830">
        <v>26.1</v>
      </c>
      <c r="DW121" s="830"/>
      <c r="DX121" s="830"/>
      <c r="DY121" s="830"/>
      <c r="DZ121" s="831"/>
    </row>
    <row r="122" spans="1:130" s="230" customFormat="1" ht="26.25" customHeight="1" x14ac:dyDescent="0.2">
      <c r="A122" s="856"/>
      <c r="B122" s="857"/>
      <c r="C122" s="851" t="s">
        <v>463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142</v>
      </c>
      <c r="AB122" s="816"/>
      <c r="AC122" s="816"/>
      <c r="AD122" s="816"/>
      <c r="AE122" s="817"/>
      <c r="AF122" s="818" t="s">
        <v>142</v>
      </c>
      <c r="AG122" s="816"/>
      <c r="AH122" s="816"/>
      <c r="AI122" s="816"/>
      <c r="AJ122" s="817"/>
      <c r="AK122" s="818" t="s">
        <v>142</v>
      </c>
      <c r="AL122" s="816"/>
      <c r="AM122" s="816"/>
      <c r="AN122" s="816"/>
      <c r="AO122" s="817"/>
      <c r="AP122" s="860" t="s">
        <v>142</v>
      </c>
      <c r="AQ122" s="861"/>
      <c r="AR122" s="861"/>
      <c r="AS122" s="861"/>
      <c r="AT122" s="862"/>
      <c r="AU122" s="919"/>
      <c r="AV122" s="920"/>
      <c r="AW122" s="920"/>
      <c r="AX122" s="920"/>
      <c r="AY122" s="921"/>
      <c r="AZ122" s="874" t="s">
        <v>483</v>
      </c>
      <c r="BA122" s="875"/>
      <c r="BB122" s="875"/>
      <c r="BC122" s="875"/>
      <c r="BD122" s="875"/>
      <c r="BE122" s="875"/>
      <c r="BF122" s="875"/>
      <c r="BG122" s="875"/>
      <c r="BH122" s="875"/>
      <c r="BI122" s="875"/>
      <c r="BJ122" s="875"/>
      <c r="BK122" s="875"/>
      <c r="BL122" s="875"/>
      <c r="BM122" s="875"/>
      <c r="BN122" s="875"/>
      <c r="BO122" s="875"/>
      <c r="BP122" s="876"/>
      <c r="BQ122" s="915">
        <v>43460771</v>
      </c>
      <c r="BR122" s="881"/>
      <c r="BS122" s="881"/>
      <c r="BT122" s="881"/>
      <c r="BU122" s="881"/>
      <c r="BV122" s="881">
        <v>42202923</v>
      </c>
      <c r="BW122" s="881"/>
      <c r="BX122" s="881"/>
      <c r="BY122" s="881"/>
      <c r="BZ122" s="881"/>
      <c r="CA122" s="881">
        <v>40613796</v>
      </c>
      <c r="CB122" s="881"/>
      <c r="CC122" s="881"/>
      <c r="CD122" s="881"/>
      <c r="CE122" s="881"/>
      <c r="CF122" s="882">
        <v>251.2</v>
      </c>
      <c r="CG122" s="883"/>
      <c r="CH122" s="883"/>
      <c r="CI122" s="883"/>
      <c r="CJ122" s="883"/>
      <c r="CK122" s="905"/>
      <c r="CL122" s="891"/>
      <c r="CM122" s="891"/>
      <c r="CN122" s="891"/>
      <c r="CO122" s="892"/>
      <c r="CP122" s="871" t="s">
        <v>484</v>
      </c>
      <c r="CQ122" s="872"/>
      <c r="CR122" s="872"/>
      <c r="CS122" s="872"/>
      <c r="CT122" s="872"/>
      <c r="CU122" s="872"/>
      <c r="CV122" s="872"/>
      <c r="CW122" s="872"/>
      <c r="CX122" s="872"/>
      <c r="CY122" s="872"/>
      <c r="CZ122" s="872"/>
      <c r="DA122" s="872"/>
      <c r="DB122" s="872"/>
      <c r="DC122" s="872"/>
      <c r="DD122" s="872"/>
      <c r="DE122" s="872"/>
      <c r="DF122" s="873"/>
      <c r="DG122" s="852">
        <v>3684555</v>
      </c>
      <c r="DH122" s="853"/>
      <c r="DI122" s="853"/>
      <c r="DJ122" s="853"/>
      <c r="DK122" s="853"/>
      <c r="DL122" s="853">
        <v>3669299</v>
      </c>
      <c r="DM122" s="853"/>
      <c r="DN122" s="853"/>
      <c r="DO122" s="853"/>
      <c r="DP122" s="853"/>
      <c r="DQ122" s="853">
        <v>3755834</v>
      </c>
      <c r="DR122" s="853"/>
      <c r="DS122" s="853"/>
      <c r="DT122" s="853"/>
      <c r="DU122" s="853"/>
      <c r="DV122" s="830">
        <v>23.2</v>
      </c>
      <c r="DW122" s="830"/>
      <c r="DX122" s="830"/>
      <c r="DY122" s="830"/>
      <c r="DZ122" s="831"/>
    </row>
    <row r="123" spans="1:130" s="230" customFormat="1" ht="26.25" customHeight="1" x14ac:dyDescent="0.2">
      <c r="A123" s="856"/>
      <c r="B123" s="857"/>
      <c r="C123" s="851" t="s">
        <v>469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14003</v>
      </c>
      <c r="AB123" s="816"/>
      <c r="AC123" s="816"/>
      <c r="AD123" s="816"/>
      <c r="AE123" s="817"/>
      <c r="AF123" s="818">
        <v>12775</v>
      </c>
      <c r="AG123" s="816"/>
      <c r="AH123" s="816"/>
      <c r="AI123" s="816"/>
      <c r="AJ123" s="817"/>
      <c r="AK123" s="818">
        <v>10052</v>
      </c>
      <c r="AL123" s="816"/>
      <c r="AM123" s="816"/>
      <c r="AN123" s="816"/>
      <c r="AO123" s="817"/>
      <c r="AP123" s="860">
        <v>0.1</v>
      </c>
      <c r="AQ123" s="861"/>
      <c r="AR123" s="861"/>
      <c r="AS123" s="861"/>
      <c r="AT123" s="862"/>
      <c r="AU123" s="922"/>
      <c r="AV123" s="923"/>
      <c r="AW123" s="923"/>
      <c r="AX123" s="923"/>
      <c r="AY123" s="923"/>
      <c r="AZ123" s="251" t="s">
        <v>192</v>
      </c>
      <c r="BA123" s="251"/>
      <c r="BB123" s="251"/>
      <c r="BC123" s="251"/>
      <c r="BD123" s="251"/>
      <c r="BE123" s="251"/>
      <c r="BF123" s="251"/>
      <c r="BG123" s="251"/>
      <c r="BH123" s="251"/>
      <c r="BI123" s="251"/>
      <c r="BJ123" s="251"/>
      <c r="BK123" s="251"/>
      <c r="BL123" s="251"/>
      <c r="BM123" s="251"/>
      <c r="BN123" s="251"/>
      <c r="BO123" s="913" t="s">
        <v>485</v>
      </c>
      <c r="BP123" s="914"/>
      <c r="BQ123" s="868">
        <v>50282416</v>
      </c>
      <c r="BR123" s="869"/>
      <c r="BS123" s="869"/>
      <c r="BT123" s="869"/>
      <c r="BU123" s="869"/>
      <c r="BV123" s="869">
        <v>49789434</v>
      </c>
      <c r="BW123" s="869"/>
      <c r="BX123" s="869"/>
      <c r="BY123" s="869"/>
      <c r="BZ123" s="869"/>
      <c r="CA123" s="869">
        <v>49492637</v>
      </c>
      <c r="CB123" s="869"/>
      <c r="CC123" s="869"/>
      <c r="CD123" s="869"/>
      <c r="CE123" s="869"/>
      <c r="CF123" s="784"/>
      <c r="CG123" s="785"/>
      <c r="CH123" s="785"/>
      <c r="CI123" s="785"/>
      <c r="CJ123" s="870"/>
      <c r="CK123" s="905"/>
      <c r="CL123" s="891"/>
      <c r="CM123" s="891"/>
      <c r="CN123" s="891"/>
      <c r="CO123" s="892"/>
      <c r="CP123" s="871" t="s">
        <v>409</v>
      </c>
      <c r="CQ123" s="872"/>
      <c r="CR123" s="872"/>
      <c r="CS123" s="872"/>
      <c r="CT123" s="872"/>
      <c r="CU123" s="872"/>
      <c r="CV123" s="872"/>
      <c r="CW123" s="872"/>
      <c r="CX123" s="872"/>
      <c r="CY123" s="872"/>
      <c r="CZ123" s="872"/>
      <c r="DA123" s="872"/>
      <c r="DB123" s="872"/>
      <c r="DC123" s="872"/>
      <c r="DD123" s="872"/>
      <c r="DE123" s="872"/>
      <c r="DF123" s="873"/>
      <c r="DG123" s="815">
        <v>148769</v>
      </c>
      <c r="DH123" s="816"/>
      <c r="DI123" s="816"/>
      <c r="DJ123" s="816"/>
      <c r="DK123" s="817"/>
      <c r="DL123" s="818">
        <v>168292</v>
      </c>
      <c r="DM123" s="816"/>
      <c r="DN123" s="816"/>
      <c r="DO123" s="816"/>
      <c r="DP123" s="817"/>
      <c r="DQ123" s="818">
        <v>173133</v>
      </c>
      <c r="DR123" s="816"/>
      <c r="DS123" s="816"/>
      <c r="DT123" s="816"/>
      <c r="DU123" s="817"/>
      <c r="DV123" s="860">
        <v>1.1000000000000001</v>
      </c>
      <c r="DW123" s="861"/>
      <c r="DX123" s="861"/>
      <c r="DY123" s="861"/>
      <c r="DZ123" s="862"/>
    </row>
    <row r="124" spans="1:130" s="230" customFormat="1" ht="26.25" customHeight="1" thickBot="1" x14ac:dyDescent="0.25">
      <c r="A124" s="856"/>
      <c r="B124" s="857"/>
      <c r="C124" s="851" t="s">
        <v>472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142</v>
      </c>
      <c r="AB124" s="816"/>
      <c r="AC124" s="816"/>
      <c r="AD124" s="816"/>
      <c r="AE124" s="817"/>
      <c r="AF124" s="818" t="s">
        <v>142</v>
      </c>
      <c r="AG124" s="816"/>
      <c r="AH124" s="816"/>
      <c r="AI124" s="816"/>
      <c r="AJ124" s="817"/>
      <c r="AK124" s="818" t="s">
        <v>142</v>
      </c>
      <c r="AL124" s="816"/>
      <c r="AM124" s="816"/>
      <c r="AN124" s="816"/>
      <c r="AO124" s="817"/>
      <c r="AP124" s="860" t="s">
        <v>424</v>
      </c>
      <c r="AQ124" s="861"/>
      <c r="AR124" s="861"/>
      <c r="AS124" s="861"/>
      <c r="AT124" s="862"/>
      <c r="AU124" s="863" t="s">
        <v>486</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129.19999999999999</v>
      </c>
      <c r="BR124" s="867"/>
      <c r="BS124" s="867"/>
      <c r="BT124" s="867"/>
      <c r="BU124" s="867"/>
      <c r="BV124" s="867">
        <v>120</v>
      </c>
      <c r="BW124" s="867"/>
      <c r="BX124" s="867"/>
      <c r="BY124" s="867"/>
      <c r="BZ124" s="867"/>
      <c r="CA124" s="867">
        <v>118.9</v>
      </c>
      <c r="CB124" s="867"/>
      <c r="CC124" s="867"/>
      <c r="CD124" s="867"/>
      <c r="CE124" s="867"/>
      <c r="CF124" s="762"/>
      <c r="CG124" s="763"/>
      <c r="CH124" s="763"/>
      <c r="CI124" s="763"/>
      <c r="CJ124" s="898"/>
      <c r="CK124" s="906"/>
      <c r="CL124" s="906"/>
      <c r="CM124" s="906"/>
      <c r="CN124" s="906"/>
      <c r="CO124" s="907"/>
      <c r="CP124" s="871" t="s">
        <v>487</v>
      </c>
      <c r="CQ124" s="872"/>
      <c r="CR124" s="872"/>
      <c r="CS124" s="872"/>
      <c r="CT124" s="872"/>
      <c r="CU124" s="872"/>
      <c r="CV124" s="872"/>
      <c r="CW124" s="872"/>
      <c r="CX124" s="872"/>
      <c r="CY124" s="872"/>
      <c r="CZ124" s="872"/>
      <c r="DA124" s="872"/>
      <c r="DB124" s="872"/>
      <c r="DC124" s="872"/>
      <c r="DD124" s="872"/>
      <c r="DE124" s="872"/>
      <c r="DF124" s="873"/>
      <c r="DG124" s="799">
        <v>23798</v>
      </c>
      <c r="DH124" s="800"/>
      <c r="DI124" s="800"/>
      <c r="DJ124" s="800"/>
      <c r="DK124" s="801"/>
      <c r="DL124" s="802">
        <v>92637</v>
      </c>
      <c r="DM124" s="800"/>
      <c r="DN124" s="800"/>
      <c r="DO124" s="800"/>
      <c r="DP124" s="801"/>
      <c r="DQ124" s="802">
        <v>157497</v>
      </c>
      <c r="DR124" s="800"/>
      <c r="DS124" s="800"/>
      <c r="DT124" s="800"/>
      <c r="DU124" s="801"/>
      <c r="DV124" s="884">
        <v>1</v>
      </c>
      <c r="DW124" s="885"/>
      <c r="DX124" s="885"/>
      <c r="DY124" s="885"/>
      <c r="DZ124" s="886"/>
    </row>
    <row r="125" spans="1:130" s="230" customFormat="1" ht="26.25" customHeight="1" x14ac:dyDescent="0.2">
      <c r="A125" s="856"/>
      <c r="B125" s="857"/>
      <c r="C125" s="851" t="s">
        <v>474</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142</v>
      </c>
      <c r="AB125" s="816"/>
      <c r="AC125" s="816"/>
      <c r="AD125" s="816"/>
      <c r="AE125" s="817"/>
      <c r="AF125" s="818" t="s">
        <v>142</v>
      </c>
      <c r="AG125" s="816"/>
      <c r="AH125" s="816"/>
      <c r="AI125" s="816"/>
      <c r="AJ125" s="817"/>
      <c r="AK125" s="818" t="s">
        <v>424</v>
      </c>
      <c r="AL125" s="816"/>
      <c r="AM125" s="816"/>
      <c r="AN125" s="816"/>
      <c r="AO125" s="817"/>
      <c r="AP125" s="860" t="s">
        <v>142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488</v>
      </c>
      <c r="CL125" s="888"/>
      <c r="CM125" s="888"/>
      <c r="CN125" s="888"/>
      <c r="CO125" s="889"/>
      <c r="CP125" s="896" t="s">
        <v>489</v>
      </c>
      <c r="CQ125" s="844"/>
      <c r="CR125" s="844"/>
      <c r="CS125" s="844"/>
      <c r="CT125" s="844"/>
      <c r="CU125" s="844"/>
      <c r="CV125" s="844"/>
      <c r="CW125" s="844"/>
      <c r="CX125" s="844"/>
      <c r="CY125" s="844"/>
      <c r="CZ125" s="844"/>
      <c r="DA125" s="844"/>
      <c r="DB125" s="844"/>
      <c r="DC125" s="844"/>
      <c r="DD125" s="844"/>
      <c r="DE125" s="844"/>
      <c r="DF125" s="845"/>
      <c r="DG125" s="897" t="s">
        <v>142</v>
      </c>
      <c r="DH125" s="878"/>
      <c r="DI125" s="878"/>
      <c r="DJ125" s="878"/>
      <c r="DK125" s="878"/>
      <c r="DL125" s="878" t="s">
        <v>142</v>
      </c>
      <c r="DM125" s="878"/>
      <c r="DN125" s="878"/>
      <c r="DO125" s="878"/>
      <c r="DP125" s="878"/>
      <c r="DQ125" s="878" t="s">
        <v>142</v>
      </c>
      <c r="DR125" s="878"/>
      <c r="DS125" s="878"/>
      <c r="DT125" s="878"/>
      <c r="DU125" s="878"/>
      <c r="DV125" s="879" t="s">
        <v>424</v>
      </c>
      <c r="DW125" s="879"/>
      <c r="DX125" s="879"/>
      <c r="DY125" s="879"/>
      <c r="DZ125" s="880"/>
    </row>
    <row r="126" spans="1:130" s="230" customFormat="1" ht="26.25" customHeight="1" thickBot="1" x14ac:dyDescent="0.25">
      <c r="A126" s="856"/>
      <c r="B126" s="857"/>
      <c r="C126" s="851" t="s">
        <v>476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142</v>
      </c>
      <c r="AB126" s="816"/>
      <c r="AC126" s="816"/>
      <c r="AD126" s="816"/>
      <c r="AE126" s="817"/>
      <c r="AF126" s="818" t="s">
        <v>142</v>
      </c>
      <c r="AG126" s="816"/>
      <c r="AH126" s="816"/>
      <c r="AI126" s="816"/>
      <c r="AJ126" s="817"/>
      <c r="AK126" s="818" t="s">
        <v>142</v>
      </c>
      <c r="AL126" s="816"/>
      <c r="AM126" s="816"/>
      <c r="AN126" s="816"/>
      <c r="AO126" s="817"/>
      <c r="AP126" s="860" t="s">
        <v>142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490</v>
      </c>
      <c r="CQ126" s="788"/>
      <c r="CR126" s="788"/>
      <c r="CS126" s="788"/>
      <c r="CT126" s="788"/>
      <c r="CU126" s="788"/>
      <c r="CV126" s="788"/>
      <c r="CW126" s="788"/>
      <c r="CX126" s="788"/>
      <c r="CY126" s="788"/>
      <c r="CZ126" s="788"/>
      <c r="DA126" s="788"/>
      <c r="DB126" s="788"/>
      <c r="DC126" s="788"/>
      <c r="DD126" s="788"/>
      <c r="DE126" s="788"/>
      <c r="DF126" s="789"/>
      <c r="DG126" s="852" t="s">
        <v>424</v>
      </c>
      <c r="DH126" s="853"/>
      <c r="DI126" s="853"/>
      <c r="DJ126" s="853"/>
      <c r="DK126" s="853"/>
      <c r="DL126" s="853" t="s">
        <v>424</v>
      </c>
      <c r="DM126" s="853"/>
      <c r="DN126" s="853"/>
      <c r="DO126" s="853"/>
      <c r="DP126" s="853"/>
      <c r="DQ126" s="853" t="s">
        <v>142</v>
      </c>
      <c r="DR126" s="853"/>
      <c r="DS126" s="853"/>
      <c r="DT126" s="853"/>
      <c r="DU126" s="853"/>
      <c r="DV126" s="830" t="s">
        <v>142</v>
      </c>
      <c r="DW126" s="830"/>
      <c r="DX126" s="830"/>
      <c r="DY126" s="830"/>
      <c r="DZ126" s="831"/>
    </row>
    <row r="127" spans="1:130" s="230" customFormat="1" ht="26.25" customHeight="1" x14ac:dyDescent="0.2">
      <c r="A127" s="858"/>
      <c r="B127" s="859"/>
      <c r="C127" s="874" t="s">
        <v>491</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2848</v>
      </c>
      <c r="AB127" s="816"/>
      <c r="AC127" s="816"/>
      <c r="AD127" s="816"/>
      <c r="AE127" s="817"/>
      <c r="AF127" s="818">
        <v>2574</v>
      </c>
      <c r="AG127" s="816"/>
      <c r="AH127" s="816"/>
      <c r="AI127" s="816"/>
      <c r="AJ127" s="817"/>
      <c r="AK127" s="818">
        <v>2112</v>
      </c>
      <c r="AL127" s="816"/>
      <c r="AM127" s="816"/>
      <c r="AN127" s="816"/>
      <c r="AO127" s="817"/>
      <c r="AP127" s="860">
        <v>0</v>
      </c>
      <c r="AQ127" s="861"/>
      <c r="AR127" s="861"/>
      <c r="AS127" s="861"/>
      <c r="AT127" s="862"/>
      <c r="AU127" s="232"/>
      <c r="AV127" s="232"/>
      <c r="AW127" s="232"/>
      <c r="AX127" s="877" t="s">
        <v>492</v>
      </c>
      <c r="AY127" s="848"/>
      <c r="AZ127" s="848"/>
      <c r="BA127" s="848"/>
      <c r="BB127" s="848"/>
      <c r="BC127" s="848"/>
      <c r="BD127" s="848"/>
      <c r="BE127" s="849"/>
      <c r="BF127" s="847" t="s">
        <v>493</v>
      </c>
      <c r="BG127" s="848"/>
      <c r="BH127" s="848"/>
      <c r="BI127" s="848"/>
      <c r="BJ127" s="848"/>
      <c r="BK127" s="848"/>
      <c r="BL127" s="849"/>
      <c r="BM127" s="847" t="s">
        <v>494</v>
      </c>
      <c r="BN127" s="848"/>
      <c r="BO127" s="848"/>
      <c r="BP127" s="848"/>
      <c r="BQ127" s="848"/>
      <c r="BR127" s="848"/>
      <c r="BS127" s="849"/>
      <c r="BT127" s="847" t="s">
        <v>495</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496</v>
      </c>
      <c r="CQ127" s="788"/>
      <c r="CR127" s="788"/>
      <c r="CS127" s="788"/>
      <c r="CT127" s="788"/>
      <c r="CU127" s="788"/>
      <c r="CV127" s="788"/>
      <c r="CW127" s="788"/>
      <c r="CX127" s="788"/>
      <c r="CY127" s="788"/>
      <c r="CZ127" s="788"/>
      <c r="DA127" s="788"/>
      <c r="DB127" s="788"/>
      <c r="DC127" s="788"/>
      <c r="DD127" s="788"/>
      <c r="DE127" s="788"/>
      <c r="DF127" s="789"/>
      <c r="DG127" s="852" t="s">
        <v>424</v>
      </c>
      <c r="DH127" s="853"/>
      <c r="DI127" s="853"/>
      <c r="DJ127" s="853"/>
      <c r="DK127" s="853"/>
      <c r="DL127" s="853" t="s">
        <v>142</v>
      </c>
      <c r="DM127" s="853"/>
      <c r="DN127" s="853"/>
      <c r="DO127" s="853"/>
      <c r="DP127" s="853"/>
      <c r="DQ127" s="853" t="s">
        <v>142</v>
      </c>
      <c r="DR127" s="853"/>
      <c r="DS127" s="853"/>
      <c r="DT127" s="853"/>
      <c r="DU127" s="853"/>
      <c r="DV127" s="830" t="s">
        <v>142</v>
      </c>
      <c r="DW127" s="830"/>
      <c r="DX127" s="830"/>
      <c r="DY127" s="830"/>
      <c r="DZ127" s="831"/>
    </row>
    <row r="128" spans="1:130" s="230" customFormat="1" ht="26.25" customHeight="1" thickBot="1" x14ac:dyDescent="0.25">
      <c r="A128" s="832" t="s">
        <v>497</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498</v>
      </c>
      <c r="X128" s="834"/>
      <c r="Y128" s="834"/>
      <c r="Z128" s="835"/>
      <c r="AA128" s="836">
        <v>57515</v>
      </c>
      <c r="AB128" s="837"/>
      <c r="AC128" s="837"/>
      <c r="AD128" s="837"/>
      <c r="AE128" s="838"/>
      <c r="AF128" s="839">
        <v>53385</v>
      </c>
      <c r="AG128" s="837"/>
      <c r="AH128" s="837"/>
      <c r="AI128" s="837"/>
      <c r="AJ128" s="838"/>
      <c r="AK128" s="839">
        <v>49278</v>
      </c>
      <c r="AL128" s="837"/>
      <c r="AM128" s="837"/>
      <c r="AN128" s="837"/>
      <c r="AO128" s="838"/>
      <c r="AP128" s="840"/>
      <c r="AQ128" s="841"/>
      <c r="AR128" s="841"/>
      <c r="AS128" s="841"/>
      <c r="AT128" s="842"/>
      <c r="AU128" s="232"/>
      <c r="AV128" s="232"/>
      <c r="AW128" s="232"/>
      <c r="AX128" s="843" t="s">
        <v>499</v>
      </c>
      <c r="AY128" s="844"/>
      <c r="AZ128" s="844"/>
      <c r="BA128" s="844"/>
      <c r="BB128" s="844"/>
      <c r="BC128" s="844"/>
      <c r="BD128" s="844"/>
      <c r="BE128" s="845"/>
      <c r="BF128" s="822" t="s">
        <v>424</v>
      </c>
      <c r="BG128" s="823"/>
      <c r="BH128" s="823"/>
      <c r="BI128" s="823"/>
      <c r="BJ128" s="823"/>
      <c r="BK128" s="823"/>
      <c r="BL128" s="846"/>
      <c r="BM128" s="822">
        <v>12.44</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500</v>
      </c>
      <c r="CQ128" s="766"/>
      <c r="CR128" s="766"/>
      <c r="CS128" s="766"/>
      <c r="CT128" s="766"/>
      <c r="CU128" s="766"/>
      <c r="CV128" s="766"/>
      <c r="CW128" s="766"/>
      <c r="CX128" s="766"/>
      <c r="CY128" s="766"/>
      <c r="CZ128" s="766"/>
      <c r="DA128" s="766"/>
      <c r="DB128" s="766"/>
      <c r="DC128" s="766"/>
      <c r="DD128" s="766"/>
      <c r="DE128" s="766"/>
      <c r="DF128" s="767"/>
      <c r="DG128" s="826" t="s">
        <v>142</v>
      </c>
      <c r="DH128" s="827"/>
      <c r="DI128" s="827"/>
      <c r="DJ128" s="827"/>
      <c r="DK128" s="827"/>
      <c r="DL128" s="827" t="s">
        <v>424</v>
      </c>
      <c r="DM128" s="827"/>
      <c r="DN128" s="827"/>
      <c r="DO128" s="827"/>
      <c r="DP128" s="827"/>
      <c r="DQ128" s="827" t="s">
        <v>142</v>
      </c>
      <c r="DR128" s="827"/>
      <c r="DS128" s="827"/>
      <c r="DT128" s="827"/>
      <c r="DU128" s="827"/>
      <c r="DV128" s="828" t="s">
        <v>424</v>
      </c>
      <c r="DW128" s="828"/>
      <c r="DX128" s="828"/>
      <c r="DY128" s="828"/>
      <c r="DZ128" s="829"/>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501</v>
      </c>
      <c r="X129" s="813"/>
      <c r="Y129" s="813"/>
      <c r="Z129" s="814"/>
      <c r="AA129" s="815">
        <v>20382297</v>
      </c>
      <c r="AB129" s="816"/>
      <c r="AC129" s="816"/>
      <c r="AD129" s="816"/>
      <c r="AE129" s="817"/>
      <c r="AF129" s="818">
        <v>20961069</v>
      </c>
      <c r="AG129" s="816"/>
      <c r="AH129" s="816"/>
      <c r="AI129" s="816"/>
      <c r="AJ129" s="817"/>
      <c r="AK129" s="818">
        <v>20609996</v>
      </c>
      <c r="AL129" s="816"/>
      <c r="AM129" s="816"/>
      <c r="AN129" s="816"/>
      <c r="AO129" s="817"/>
      <c r="AP129" s="819"/>
      <c r="AQ129" s="820"/>
      <c r="AR129" s="820"/>
      <c r="AS129" s="820"/>
      <c r="AT129" s="821"/>
      <c r="AU129" s="233"/>
      <c r="AV129" s="233"/>
      <c r="AW129" s="233"/>
      <c r="AX129" s="787" t="s">
        <v>502</v>
      </c>
      <c r="AY129" s="788"/>
      <c r="AZ129" s="788"/>
      <c r="BA129" s="788"/>
      <c r="BB129" s="788"/>
      <c r="BC129" s="788"/>
      <c r="BD129" s="788"/>
      <c r="BE129" s="789"/>
      <c r="BF129" s="806" t="s">
        <v>142</v>
      </c>
      <c r="BG129" s="807"/>
      <c r="BH129" s="807"/>
      <c r="BI129" s="807"/>
      <c r="BJ129" s="807"/>
      <c r="BK129" s="807"/>
      <c r="BL129" s="808"/>
      <c r="BM129" s="806">
        <v>17.440000000000001</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504</v>
      </c>
      <c r="X130" s="813"/>
      <c r="Y130" s="813"/>
      <c r="Z130" s="814"/>
      <c r="AA130" s="815">
        <v>4378586</v>
      </c>
      <c r="AB130" s="816"/>
      <c r="AC130" s="816"/>
      <c r="AD130" s="816"/>
      <c r="AE130" s="817"/>
      <c r="AF130" s="818">
        <v>4434063</v>
      </c>
      <c r="AG130" s="816"/>
      <c r="AH130" s="816"/>
      <c r="AI130" s="816"/>
      <c r="AJ130" s="817"/>
      <c r="AK130" s="818">
        <v>4442598</v>
      </c>
      <c r="AL130" s="816"/>
      <c r="AM130" s="816"/>
      <c r="AN130" s="816"/>
      <c r="AO130" s="817"/>
      <c r="AP130" s="819"/>
      <c r="AQ130" s="820"/>
      <c r="AR130" s="820"/>
      <c r="AS130" s="820"/>
      <c r="AT130" s="821"/>
      <c r="AU130" s="233"/>
      <c r="AV130" s="233"/>
      <c r="AW130" s="233"/>
      <c r="AX130" s="787" t="s">
        <v>505</v>
      </c>
      <c r="AY130" s="788"/>
      <c r="AZ130" s="788"/>
      <c r="BA130" s="788"/>
      <c r="BB130" s="788"/>
      <c r="BC130" s="788"/>
      <c r="BD130" s="788"/>
      <c r="BE130" s="789"/>
      <c r="BF130" s="790">
        <v>12.8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506</v>
      </c>
      <c r="X131" s="797"/>
      <c r="Y131" s="797"/>
      <c r="Z131" s="798"/>
      <c r="AA131" s="799">
        <v>16003711</v>
      </c>
      <c r="AB131" s="800"/>
      <c r="AC131" s="800"/>
      <c r="AD131" s="800"/>
      <c r="AE131" s="801"/>
      <c r="AF131" s="802">
        <v>16527006</v>
      </c>
      <c r="AG131" s="800"/>
      <c r="AH131" s="800"/>
      <c r="AI131" s="800"/>
      <c r="AJ131" s="801"/>
      <c r="AK131" s="802">
        <v>16167398</v>
      </c>
      <c r="AL131" s="800"/>
      <c r="AM131" s="800"/>
      <c r="AN131" s="800"/>
      <c r="AO131" s="801"/>
      <c r="AP131" s="803"/>
      <c r="AQ131" s="804"/>
      <c r="AR131" s="804"/>
      <c r="AS131" s="804"/>
      <c r="AT131" s="805"/>
      <c r="AU131" s="233"/>
      <c r="AV131" s="233"/>
      <c r="AW131" s="233"/>
      <c r="AX131" s="765" t="s">
        <v>507</v>
      </c>
      <c r="AY131" s="766"/>
      <c r="AZ131" s="766"/>
      <c r="BA131" s="766"/>
      <c r="BB131" s="766"/>
      <c r="BC131" s="766"/>
      <c r="BD131" s="766"/>
      <c r="BE131" s="767"/>
      <c r="BF131" s="768">
        <v>118.9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509</v>
      </c>
      <c r="W132" s="778"/>
      <c r="X132" s="778"/>
      <c r="Y132" s="778"/>
      <c r="Z132" s="779"/>
      <c r="AA132" s="780">
        <v>12.42378721</v>
      </c>
      <c r="AB132" s="781"/>
      <c r="AC132" s="781"/>
      <c r="AD132" s="781"/>
      <c r="AE132" s="782"/>
      <c r="AF132" s="783">
        <v>12.84629533</v>
      </c>
      <c r="AG132" s="781"/>
      <c r="AH132" s="781"/>
      <c r="AI132" s="781"/>
      <c r="AJ132" s="782"/>
      <c r="AK132" s="783">
        <v>13.388592279999999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510</v>
      </c>
      <c r="W133" s="757"/>
      <c r="X133" s="757"/>
      <c r="Y133" s="757"/>
      <c r="Z133" s="758"/>
      <c r="AA133" s="759">
        <v>12.3</v>
      </c>
      <c r="AB133" s="760"/>
      <c r="AC133" s="760"/>
      <c r="AD133" s="760"/>
      <c r="AE133" s="761"/>
      <c r="AF133" s="759">
        <v>12.5</v>
      </c>
      <c r="AG133" s="760"/>
      <c r="AH133" s="760"/>
      <c r="AI133" s="760"/>
      <c r="AJ133" s="761"/>
      <c r="AK133" s="759">
        <v>12.8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eVycOv6z3tvjUlxJqOErc5/KIYPgVy6Jq1AWubihVA/CiN6jPi7ycsUkBMeP+8FWnLfuthqSdgy4Orarq/WGA==" saltValue="unT4LkEKjUfCtoocK5G+8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511</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1iPi0WS/7ztTBCNMK5jtVcHlGzJZKLIuSzN4+WdzMndNGY/4gECjopQXcxd0JQmpcbeTPyGOpv9+AW/E2rSWQ==" saltValue="bX+PFqCIHrDayOudpnJeg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FrX3BIPIXMisKYqVJMwntQTBuJkIQ91EsS6NJFQKA7pPCz1iS7Fot/PRmMYf3RegA2HYw8qkmCAxrfcu5o6RQ==" saltValue="Lt7Cz5I4u/wEa5ULOmip6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7" t="s">
        <v>514</v>
      </c>
      <c r="AP7" s="272"/>
      <c r="AQ7" s="273" t="s">
        <v>515</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8"/>
      <c r="AP8" s="278" t="s">
        <v>516</v>
      </c>
      <c r="AQ8" s="279" t="s">
        <v>517</v>
      </c>
      <c r="AR8" s="280" t="s">
        <v>518</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9" t="s">
        <v>519</v>
      </c>
      <c r="AL9" s="1170"/>
      <c r="AM9" s="1170"/>
      <c r="AN9" s="1171"/>
      <c r="AO9" s="281">
        <v>6306512</v>
      </c>
      <c r="AP9" s="281">
        <v>121323</v>
      </c>
      <c r="AQ9" s="282">
        <v>86855</v>
      </c>
      <c r="AR9" s="283">
        <v>39.700000000000003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9" t="s">
        <v>520</v>
      </c>
      <c r="AL10" s="1170"/>
      <c r="AM10" s="1170"/>
      <c r="AN10" s="1171"/>
      <c r="AO10" s="284">
        <v>2604</v>
      </c>
      <c r="AP10" s="284">
        <v>50</v>
      </c>
      <c r="AQ10" s="285">
        <v>6847</v>
      </c>
      <c r="AR10" s="286">
        <v>-99.3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9" t="s">
        <v>521</v>
      </c>
      <c r="AL11" s="1170"/>
      <c r="AM11" s="1170"/>
      <c r="AN11" s="1171"/>
      <c r="AO11" s="284">
        <v>13012</v>
      </c>
      <c r="AP11" s="284">
        <v>250</v>
      </c>
      <c r="AQ11" s="285">
        <v>1522</v>
      </c>
      <c r="AR11" s="286">
        <v>-83.6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9" t="s">
        <v>522</v>
      </c>
      <c r="AL12" s="1170"/>
      <c r="AM12" s="1170"/>
      <c r="AN12" s="1171"/>
      <c r="AO12" s="284" t="s">
        <v>523</v>
      </c>
      <c r="AP12" s="284" t="s">
        <v>523</v>
      </c>
      <c r="AQ12" s="285">
        <v>12</v>
      </c>
      <c r="AR12" s="286" t="s">
        <v>523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9" t="s">
        <v>524</v>
      </c>
      <c r="AL13" s="1170"/>
      <c r="AM13" s="1170"/>
      <c r="AN13" s="1171"/>
      <c r="AO13" s="284">
        <v>152777</v>
      </c>
      <c r="AP13" s="284">
        <v>2939</v>
      </c>
      <c r="AQ13" s="285">
        <v>3290</v>
      </c>
      <c r="AR13" s="286">
        <v>-10.7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9" t="s">
        <v>525</v>
      </c>
      <c r="AL14" s="1170"/>
      <c r="AM14" s="1170"/>
      <c r="AN14" s="1171"/>
      <c r="AO14" s="284">
        <v>81447</v>
      </c>
      <c r="AP14" s="284">
        <v>1567</v>
      </c>
      <c r="AQ14" s="285">
        <v>1835</v>
      </c>
      <c r="AR14" s="286">
        <v>-14.6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2" t="s">
        <v>526</v>
      </c>
      <c r="AL15" s="1173"/>
      <c r="AM15" s="1173"/>
      <c r="AN15" s="1174"/>
      <c r="AO15" s="284">
        <v>-437968</v>
      </c>
      <c r="AP15" s="284">
        <v>-8426</v>
      </c>
      <c r="AQ15" s="285">
        <v>-6144</v>
      </c>
      <c r="AR15" s="286">
        <v>37.1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2" t="s">
        <v>192</v>
      </c>
      <c r="AL16" s="1173"/>
      <c r="AM16" s="1173"/>
      <c r="AN16" s="1174"/>
      <c r="AO16" s="284">
        <v>6118384</v>
      </c>
      <c r="AP16" s="284">
        <v>117704</v>
      </c>
      <c r="AQ16" s="285">
        <v>94217</v>
      </c>
      <c r="AR16" s="286">
        <v>24.9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5" t="s">
        <v>531</v>
      </c>
      <c r="AL21" s="1176"/>
      <c r="AM21" s="1176"/>
      <c r="AN21" s="1177"/>
      <c r="AO21" s="297">
        <v>12.02</v>
      </c>
      <c r="AP21" s="298">
        <v>8.67</v>
      </c>
      <c r="AQ21" s="299">
        <v>3.35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5" t="s">
        <v>532</v>
      </c>
      <c r="AL22" s="1176"/>
      <c r="AM22" s="1176"/>
      <c r="AN22" s="1177"/>
      <c r="AO22" s="302">
        <v>94.9</v>
      </c>
      <c r="AP22" s="303">
        <v>97.8</v>
      </c>
      <c r="AQ22" s="304">
        <v>-2.9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8" t="s">
        <v>533</v>
      </c>
      <c r="B26" s="1168"/>
      <c r="C26" s="1168"/>
      <c r="D26" s="1168"/>
      <c r="E26" s="1168"/>
      <c r="F26" s="1168"/>
      <c r="G26" s="1168"/>
      <c r="H26" s="1168"/>
      <c r="I26" s="1168"/>
      <c r="J26" s="1168"/>
      <c r="K26" s="1168"/>
      <c r="L26" s="1168"/>
      <c r="M26" s="1168"/>
      <c r="N26" s="1168"/>
      <c r="O26" s="1168"/>
      <c r="P26" s="1168"/>
      <c r="Q26" s="1168"/>
      <c r="R26" s="1168"/>
      <c r="S26" s="1168"/>
      <c r="T26" s="1168"/>
      <c r="U26" s="1168"/>
      <c r="V26" s="1168"/>
      <c r="W26" s="1168"/>
      <c r="X26" s="1168"/>
      <c r="Y26" s="1168"/>
      <c r="Z26" s="1168"/>
      <c r="AA26" s="1168"/>
      <c r="AB26" s="1168"/>
      <c r="AC26" s="1168"/>
      <c r="AD26" s="1168"/>
      <c r="AE26" s="1168"/>
      <c r="AF26" s="1168"/>
      <c r="AG26" s="1168"/>
      <c r="AH26" s="1168"/>
      <c r="AI26" s="1168"/>
      <c r="AJ26" s="1168"/>
      <c r="AK26" s="1168"/>
      <c r="AL26" s="1168"/>
      <c r="AM26" s="1168"/>
      <c r="AN26" s="1168"/>
      <c r="AO26" s="1168"/>
      <c r="AP26" s="1168"/>
      <c r="AQ26" s="1168"/>
      <c r="AR26" s="1168"/>
      <c r="AS26" s="1168"/>
      <c r="AT26" s="267"/>
    </row>
    <row r="27" spans="1:46" ht="13" x14ac:dyDescent="0.2">
      <c r="A27" s="309"/>
      <c r="AO27" s="262"/>
      <c r="AP27" s="262"/>
      <c r="AQ27" s="262"/>
      <c r="AR27" s="262"/>
      <c r="AS27" s="262"/>
      <c r="AT27" s="262"/>
    </row>
    <row r="28" spans="1:46" ht="16.5" x14ac:dyDescent="0.2">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7" t="s">
        <v>514</v>
      </c>
      <c r="AP30" s="272"/>
      <c r="AQ30" s="273" t="s">
        <v>515</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8"/>
      <c r="AP31" s="278" t="s">
        <v>516</v>
      </c>
      <c r="AQ31" s="279" t="s">
        <v>517</v>
      </c>
      <c r="AR31" s="280" t="s">
        <v>518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9" t="s">
        <v>536</v>
      </c>
      <c r="AL32" s="1160"/>
      <c r="AM32" s="1160"/>
      <c r="AN32" s="1161"/>
      <c r="AO32" s="312">
        <v>4697002</v>
      </c>
      <c r="AP32" s="312">
        <v>90360</v>
      </c>
      <c r="AQ32" s="313">
        <v>62389</v>
      </c>
      <c r="AR32" s="314">
        <v>44.8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9" t="s">
        <v>537</v>
      </c>
      <c r="AL33" s="1160"/>
      <c r="AM33" s="1160"/>
      <c r="AN33" s="1161"/>
      <c r="AO33" s="312" t="s">
        <v>523</v>
      </c>
      <c r="AP33" s="312" t="s">
        <v>523</v>
      </c>
      <c r="AQ33" s="313" t="s">
        <v>523</v>
      </c>
      <c r="AR33" s="314" t="s">
        <v>523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9" t="s">
        <v>538</v>
      </c>
      <c r="AL34" s="1160"/>
      <c r="AM34" s="1160"/>
      <c r="AN34" s="1161"/>
      <c r="AO34" s="312">
        <v>10000</v>
      </c>
      <c r="AP34" s="312">
        <v>192</v>
      </c>
      <c r="AQ34" s="313">
        <v>3</v>
      </c>
      <c r="AR34" s="314">
        <v>6300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9" t="s">
        <v>539</v>
      </c>
      <c r="AL35" s="1160"/>
      <c r="AM35" s="1160"/>
      <c r="AN35" s="1161"/>
      <c r="AO35" s="312">
        <v>1937297</v>
      </c>
      <c r="AP35" s="312">
        <v>37269</v>
      </c>
      <c r="AQ35" s="313">
        <v>14672</v>
      </c>
      <c r="AR35" s="314">
        <v>154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9" t="s">
        <v>540</v>
      </c>
      <c r="AL36" s="1160"/>
      <c r="AM36" s="1160"/>
      <c r="AN36" s="1161"/>
      <c r="AO36" s="312" t="s">
        <v>523</v>
      </c>
      <c r="AP36" s="312" t="s">
        <v>523</v>
      </c>
      <c r="AQ36" s="313">
        <v>1817</v>
      </c>
      <c r="AR36" s="314" t="s">
        <v>523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9" t="s">
        <v>541</v>
      </c>
      <c r="AL37" s="1160"/>
      <c r="AM37" s="1160"/>
      <c r="AN37" s="1161"/>
      <c r="AO37" s="312">
        <v>12164</v>
      </c>
      <c r="AP37" s="312">
        <v>234</v>
      </c>
      <c r="AQ37" s="313">
        <v>585</v>
      </c>
      <c r="AR37" s="314">
        <v>-60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2" t="s">
        <v>542</v>
      </c>
      <c r="AL38" s="1163"/>
      <c r="AM38" s="1163"/>
      <c r="AN38" s="1164"/>
      <c r="AO38" s="315" t="s">
        <v>523</v>
      </c>
      <c r="AP38" s="315" t="s">
        <v>523</v>
      </c>
      <c r="AQ38" s="316">
        <v>1</v>
      </c>
      <c r="AR38" s="304" t="s">
        <v>523</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2" t="s">
        <v>543</v>
      </c>
      <c r="AL39" s="1163"/>
      <c r="AM39" s="1163"/>
      <c r="AN39" s="1164"/>
      <c r="AO39" s="312">
        <v>-49278</v>
      </c>
      <c r="AP39" s="312">
        <v>-948</v>
      </c>
      <c r="AQ39" s="313">
        <v>-3091</v>
      </c>
      <c r="AR39" s="314">
        <v>-69.3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9" t="s">
        <v>544</v>
      </c>
      <c r="AL40" s="1160"/>
      <c r="AM40" s="1160"/>
      <c r="AN40" s="1161"/>
      <c r="AO40" s="312">
        <v>-4442598</v>
      </c>
      <c r="AP40" s="312">
        <v>-85466</v>
      </c>
      <c r="AQ40" s="313">
        <v>-54269</v>
      </c>
      <c r="AR40" s="314">
        <v>57.5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5" t="s">
        <v>306</v>
      </c>
      <c r="AL41" s="1166"/>
      <c r="AM41" s="1166"/>
      <c r="AN41" s="1167"/>
      <c r="AO41" s="312">
        <v>2164587</v>
      </c>
      <c r="AP41" s="312">
        <v>41642</v>
      </c>
      <c r="AQ41" s="313">
        <v>22106</v>
      </c>
      <c r="AR41" s="314">
        <v>88.4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2" t="s">
        <v>514</v>
      </c>
      <c r="AN49" s="1154" t="s">
        <v>548</v>
      </c>
      <c r="AO49" s="1155"/>
      <c r="AP49" s="1155"/>
      <c r="AQ49" s="1155"/>
      <c r="AR49" s="1156"/>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3"/>
      <c r="AN50" s="328" t="s">
        <v>549</v>
      </c>
      <c r="AO50" s="329" t="s">
        <v>550</v>
      </c>
      <c r="AP50" s="330" t="s">
        <v>551</v>
      </c>
      <c r="AQ50" s="331" t="s">
        <v>552</v>
      </c>
      <c r="AR50" s="332" t="s">
        <v>553</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4069886</v>
      </c>
      <c r="AN51" s="334">
        <v>73852</v>
      </c>
      <c r="AO51" s="335">
        <v>8.3000000000000007</v>
      </c>
      <c r="AP51" s="336">
        <v>69185</v>
      </c>
      <c r="AQ51" s="337">
        <v>-2</v>
      </c>
      <c r="AR51" s="338">
        <v>10.3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2367913</v>
      </c>
      <c r="AN52" s="342">
        <v>42968</v>
      </c>
      <c r="AO52" s="343">
        <v>-5.3</v>
      </c>
      <c r="AP52" s="344">
        <v>38519</v>
      </c>
      <c r="AQ52" s="345">
        <v>3</v>
      </c>
      <c r="AR52" s="346">
        <v>-8.3000000000000007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4360725</v>
      </c>
      <c r="AN53" s="334">
        <v>80188</v>
      </c>
      <c r="AO53" s="335">
        <v>8.6</v>
      </c>
      <c r="AP53" s="336">
        <v>70166</v>
      </c>
      <c r="AQ53" s="337">
        <v>1.4</v>
      </c>
      <c r="AR53" s="338">
        <v>7.2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2258544</v>
      </c>
      <c r="AN54" s="342">
        <v>41532</v>
      </c>
      <c r="AO54" s="343">
        <v>-3.3</v>
      </c>
      <c r="AP54" s="344">
        <v>36115</v>
      </c>
      <c r="AQ54" s="345">
        <v>-6.2</v>
      </c>
      <c r="AR54" s="346">
        <v>2.9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3942209</v>
      </c>
      <c r="AN55" s="334">
        <v>73447</v>
      </c>
      <c r="AO55" s="335">
        <v>-8.4</v>
      </c>
      <c r="AP55" s="336">
        <v>70329</v>
      </c>
      <c r="AQ55" s="337">
        <v>0.2</v>
      </c>
      <c r="AR55" s="338">
        <v>-8.6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2589394</v>
      </c>
      <c r="AN56" s="342">
        <v>48243</v>
      </c>
      <c r="AO56" s="343">
        <v>16.2</v>
      </c>
      <c r="AP56" s="344">
        <v>39403</v>
      </c>
      <c r="AQ56" s="345">
        <v>9.1</v>
      </c>
      <c r="AR56" s="346">
        <v>7.1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3065595</v>
      </c>
      <c r="AN57" s="334">
        <v>58011</v>
      </c>
      <c r="AO57" s="335">
        <v>-21</v>
      </c>
      <c r="AP57" s="336">
        <v>71871</v>
      </c>
      <c r="AQ57" s="337">
        <v>2.2000000000000002</v>
      </c>
      <c r="AR57" s="338">
        <v>-23.2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1867822</v>
      </c>
      <c r="AN58" s="342">
        <v>35345</v>
      </c>
      <c r="AO58" s="343">
        <v>-26.7</v>
      </c>
      <c r="AP58" s="344">
        <v>38232</v>
      </c>
      <c r="AQ58" s="345">
        <v>-3</v>
      </c>
      <c r="AR58" s="346">
        <v>-23.7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3924502</v>
      </c>
      <c r="AN59" s="334">
        <v>75499</v>
      </c>
      <c r="AO59" s="335">
        <v>30.1</v>
      </c>
      <c r="AP59" s="336">
        <v>71807</v>
      </c>
      <c r="AQ59" s="337">
        <v>-0.1</v>
      </c>
      <c r="AR59" s="338">
        <v>30.2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2490946</v>
      </c>
      <c r="AN60" s="342">
        <v>47920</v>
      </c>
      <c r="AO60" s="343">
        <v>35.6</v>
      </c>
      <c r="AP60" s="344">
        <v>37333</v>
      </c>
      <c r="AQ60" s="345">
        <v>-2.4</v>
      </c>
      <c r="AR60" s="346">
        <v>38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3872583</v>
      </c>
      <c r="AN61" s="349">
        <v>72199</v>
      </c>
      <c r="AO61" s="350">
        <v>3.5</v>
      </c>
      <c r="AP61" s="351">
        <v>70672</v>
      </c>
      <c r="AQ61" s="352">
        <v>0.3</v>
      </c>
      <c r="AR61" s="338">
        <v>3.2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2314924</v>
      </c>
      <c r="AN62" s="342">
        <v>43202</v>
      </c>
      <c r="AO62" s="343">
        <v>3.3</v>
      </c>
      <c r="AP62" s="344">
        <v>37920</v>
      </c>
      <c r="AQ62" s="345">
        <v>0.1</v>
      </c>
      <c r="AR62" s="346">
        <v>3.2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V8QUEdcKLyqEd+8C7mLpYnymAufVpCawcz6qrjqr+roIFzxjGrMBb1hO4k/c6ZeauMLT8Vtb3WAo6Pcwi5ZEYw==" saltValue="+ms10IUtBJR7PE9Sw5/l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562</v>
      </c>
    </row>
    <row r="120" spans="125:125" ht="13.5" hidden="1" customHeight="1" x14ac:dyDescent="0.2"/>
    <row r="121" spans="125:125" ht="13.5" hidden="1" customHeight="1" x14ac:dyDescent="0.2">
      <c r="DU121" s="259"/>
    </row>
  </sheetData>
  <sheetProtection algorithmName="SHA-512" hashValue="Zis0aZfbl8i6bf7w1Sq3hg+7gUzUCuMGA4GzR5fbXpew13yEJhHx/Dcrhet5N+vZIjf7JzwFz62rM3VPD1m3ew==" saltValue="wBE+38b6gWzDQWVcEaRx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563</v>
      </c>
    </row>
  </sheetData>
  <sheetProtection algorithmName="SHA-512" hashValue="AFD6QfIW3FzYS8TH/N5j2qX4BCZkU6IMWPDrxWe827SZ6g1gflTNO2h1nAOxqzPSeq8OahQpBqgxwahXWiyoNA==" saltValue="SFnkiMO0bv2ROBIcYhD6q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564</v>
      </c>
      <c r="G46" s="8" t="s">
        <v>565</v>
      </c>
      <c r="H46" s="8" t="s">
        <v>566</v>
      </c>
      <c r="I46" s="8" t="s">
        <v>567</v>
      </c>
      <c r="J46" s="9" t="s">
        <v>568</v>
      </c>
    </row>
    <row r="47" spans="2:10" ht="57.75" customHeight="1" x14ac:dyDescent="0.2">
      <c r="B47" s="10"/>
      <c r="C47" s="1178" t="s">
        <v>3</v>
      </c>
      <c r="D47" s="1178"/>
      <c r="E47" s="1179"/>
      <c r="F47" s="11">
        <v>7.94</v>
      </c>
      <c r="G47" s="12">
        <v>10.6</v>
      </c>
      <c r="H47" s="12">
        <v>12.24</v>
      </c>
      <c r="I47" s="12">
        <v>15.01</v>
      </c>
      <c r="J47" s="13">
        <v>18.18</v>
      </c>
    </row>
    <row r="48" spans="2:10" ht="57.75" customHeight="1" x14ac:dyDescent="0.2">
      <c r="B48" s="14"/>
      <c r="C48" s="1180" t="s">
        <v>4</v>
      </c>
      <c r="D48" s="1180"/>
      <c r="E48" s="1181"/>
      <c r="F48" s="15">
        <v>3.76</v>
      </c>
      <c r="G48" s="16">
        <v>3.8</v>
      </c>
      <c r="H48" s="16">
        <v>4.32</v>
      </c>
      <c r="I48" s="16">
        <v>4.9000000000000004</v>
      </c>
      <c r="J48" s="17">
        <v>5.71</v>
      </c>
    </row>
    <row r="49" spans="2:10" ht="57.75" customHeight="1" thickBot="1" x14ac:dyDescent="0.25">
      <c r="B49" s="18"/>
      <c r="C49" s="1182" t="s">
        <v>5</v>
      </c>
      <c r="D49" s="1182"/>
      <c r="E49" s="1183"/>
      <c r="F49" s="19">
        <v>2.0499999999999998</v>
      </c>
      <c r="G49" s="20">
        <v>2.5099999999999998</v>
      </c>
      <c r="H49" s="20">
        <v>2.6</v>
      </c>
      <c r="I49" s="20">
        <v>3.81</v>
      </c>
      <c r="J49" s="21">
        <v>3.65</v>
      </c>
    </row>
    <row r="50" spans="2:10" ht="13" x14ac:dyDescent="0.2"/>
  </sheetData>
  <sheetProtection algorithmName="SHA-512" hashValue="WYjIYszNRn8d8uv+0/FQEZCc1y60XpxA0nF+Xq331wEcNqlAvOl/c2WOmxAMwUfC6wEalyEBYgEBshZVrkK7NQ==" saltValue="L6QMT82/Epb7TdQnpLJg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90" t="s">
        <v>569</v>
      </c>
      <c r="D34" s="1190"/>
      <c r="E34" s="1191"/>
      <c r="F34" s="32">
        <v>3.75</v>
      </c>
      <c r="G34" s="33">
        <v>3.79</v>
      </c>
      <c r="H34" s="33">
        <v>4.3099999999999996</v>
      </c>
      <c r="I34" s="33">
        <v>4.8899999999999997</v>
      </c>
      <c r="J34" s="34">
        <v>5.71</v>
      </c>
      <c r="K34" s="22"/>
      <c r="L34" s="22"/>
      <c r="M34" s="22"/>
      <c r="N34" s="22"/>
      <c r="O34" s="22"/>
      <c r="P34" s="22"/>
    </row>
    <row r="35" spans="1:16" ht="39" customHeight="1" x14ac:dyDescent="0.2">
      <c r="A35" s="22"/>
      <c r="B35" s="35"/>
      <c r="C35" s="1184" t="s">
        <v>570</v>
      </c>
      <c r="D35" s="1185"/>
      <c r="E35" s="1186"/>
      <c r="F35" s="36">
        <v>5.58</v>
      </c>
      <c r="G35" s="37">
        <v>6.28</v>
      </c>
      <c r="H35" s="37">
        <v>6.04</v>
      </c>
      <c r="I35" s="37">
        <v>5.24</v>
      </c>
      <c r="J35" s="38">
        <v>5.5</v>
      </c>
      <c r="K35" s="22"/>
      <c r="L35" s="22"/>
      <c r="M35" s="22"/>
      <c r="N35" s="22"/>
      <c r="O35" s="22"/>
      <c r="P35" s="22"/>
    </row>
    <row r="36" spans="1:16" ht="39" customHeight="1" x14ac:dyDescent="0.2">
      <c r="A36" s="22"/>
      <c r="B36" s="35"/>
      <c r="C36" s="1184" t="s">
        <v>571</v>
      </c>
      <c r="D36" s="1185"/>
      <c r="E36" s="1186"/>
      <c r="F36" s="36" t="s">
        <v>523</v>
      </c>
      <c r="G36" s="37" t="s">
        <v>523</v>
      </c>
      <c r="H36" s="37">
        <v>0.72</v>
      </c>
      <c r="I36" s="37">
        <v>1.46</v>
      </c>
      <c r="J36" s="38">
        <v>1.61</v>
      </c>
      <c r="K36" s="22"/>
      <c r="L36" s="22"/>
      <c r="M36" s="22"/>
      <c r="N36" s="22"/>
      <c r="O36" s="22"/>
      <c r="P36" s="22"/>
    </row>
    <row r="37" spans="1:16" ht="39" customHeight="1" x14ac:dyDescent="0.2">
      <c r="A37" s="22"/>
      <c r="B37" s="35"/>
      <c r="C37" s="1184" t="s">
        <v>572</v>
      </c>
      <c r="D37" s="1185"/>
      <c r="E37" s="1186"/>
      <c r="F37" s="36">
        <v>0.28999999999999998</v>
      </c>
      <c r="G37" s="37">
        <v>0.28999999999999998</v>
      </c>
      <c r="H37" s="37">
        <v>0.38</v>
      </c>
      <c r="I37" s="37">
        <v>0.46</v>
      </c>
      <c r="J37" s="38">
        <v>0.73</v>
      </c>
      <c r="K37" s="22"/>
      <c r="L37" s="22"/>
      <c r="M37" s="22"/>
      <c r="N37" s="22"/>
      <c r="O37" s="22"/>
      <c r="P37" s="22"/>
    </row>
    <row r="38" spans="1:16" ht="39" customHeight="1" x14ac:dyDescent="0.2">
      <c r="A38" s="22"/>
      <c r="B38" s="35"/>
      <c r="C38" s="1184" t="s">
        <v>573</v>
      </c>
      <c r="D38" s="1185"/>
      <c r="E38" s="1186"/>
      <c r="F38" s="36">
        <v>1.28</v>
      </c>
      <c r="G38" s="37">
        <v>1.46</v>
      </c>
      <c r="H38" s="37">
        <v>1.92</v>
      </c>
      <c r="I38" s="37">
        <v>2.81</v>
      </c>
      <c r="J38" s="38">
        <v>0.66</v>
      </c>
      <c r="K38" s="22"/>
      <c r="L38" s="22"/>
      <c r="M38" s="22"/>
      <c r="N38" s="22"/>
      <c r="O38" s="22"/>
      <c r="P38" s="22"/>
    </row>
    <row r="39" spans="1:16" ht="39" customHeight="1" x14ac:dyDescent="0.2">
      <c r="A39" s="22"/>
      <c r="B39" s="35"/>
      <c r="C39" s="1184" t="s">
        <v>574</v>
      </c>
      <c r="D39" s="1185"/>
      <c r="E39" s="1186"/>
      <c r="F39" s="36">
        <v>0.15</v>
      </c>
      <c r="G39" s="37">
        <v>0.17</v>
      </c>
      <c r="H39" s="37">
        <v>0.2</v>
      </c>
      <c r="I39" s="37">
        <v>0.25</v>
      </c>
      <c r="J39" s="38">
        <v>0.28999999999999998</v>
      </c>
      <c r="K39" s="22"/>
      <c r="L39" s="22"/>
      <c r="M39" s="22"/>
      <c r="N39" s="22"/>
      <c r="O39" s="22"/>
      <c r="P39" s="22"/>
    </row>
    <row r="40" spans="1:16" ht="39" customHeight="1" x14ac:dyDescent="0.2">
      <c r="A40" s="22"/>
      <c r="B40" s="35"/>
      <c r="C40" s="1184" t="s">
        <v>575</v>
      </c>
      <c r="D40" s="1185"/>
      <c r="E40" s="1186"/>
      <c r="F40" s="36">
        <v>0.23</v>
      </c>
      <c r="G40" s="37">
        <v>0.23</v>
      </c>
      <c r="H40" s="37">
        <v>0.22</v>
      </c>
      <c r="I40" s="37">
        <v>0.21</v>
      </c>
      <c r="J40" s="38">
        <v>0.22</v>
      </c>
      <c r="K40" s="22"/>
      <c r="L40" s="22"/>
      <c r="M40" s="22"/>
      <c r="N40" s="22"/>
      <c r="O40" s="22"/>
      <c r="P40" s="22"/>
    </row>
    <row r="41" spans="1:16" ht="39" customHeight="1" x14ac:dyDescent="0.2">
      <c r="A41" s="22"/>
      <c r="B41" s="35"/>
      <c r="C41" s="1184" t="s">
        <v>576</v>
      </c>
      <c r="D41" s="1185"/>
      <c r="E41" s="1186"/>
      <c r="F41" s="36">
        <v>0.2</v>
      </c>
      <c r="G41" s="37">
        <v>0.1</v>
      </c>
      <c r="H41" s="37">
        <v>0.15</v>
      </c>
      <c r="I41" s="37">
        <v>0.15</v>
      </c>
      <c r="J41" s="38">
        <v>0.16</v>
      </c>
      <c r="K41" s="22"/>
      <c r="L41" s="22"/>
      <c r="M41" s="22"/>
      <c r="N41" s="22"/>
      <c r="O41" s="22"/>
      <c r="P41" s="22"/>
    </row>
    <row r="42" spans="1:16" ht="39" customHeight="1" x14ac:dyDescent="0.2">
      <c r="A42" s="22"/>
      <c r="B42" s="39"/>
      <c r="C42" s="1184" t="s">
        <v>577</v>
      </c>
      <c r="D42" s="1185"/>
      <c r="E42" s="1186"/>
      <c r="F42" s="36" t="s">
        <v>578</v>
      </c>
      <c r="G42" s="37" t="s">
        <v>579</v>
      </c>
      <c r="H42" s="37" t="s">
        <v>580</v>
      </c>
      <c r="I42" s="37" t="s">
        <v>581</v>
      </c>
      <c r="J42" s="38" t="s">
        <v>523</v>
      </c>
      <c r="K42" s="22"/>
      <c r="L42" s="22"/>
      <c r="M42" s="22"/>
      <c r="N42" s="22"/>
      <c r="O42" s="22"/>
      <c r="P42" s="22"/>
    </row>
    <row r="43" spans="1:16" ht="39" customHeight="1" thickBot="1" x14ac:dyDescent="0.25">
      <c r="A43" s="22"/>
      <c r="B43" s="40"/>
      <c r="C43" s="1187" t="s">
        <v>582</v>
      </c>
      <c r="D43" s="1188"/>
      <c r="E43" s="1189"/>
      <c r="F43" s="41">
        <v>1.85</v>
      </c>
      <c r="G43" s="42">
        <v>2.8</v>
      </c>
      <c r="H43" s="42">
        <v>0.24</v>
      </c>
      <c r="I43" s="42">
        <v>0.23</v>
      </c>
      <c r="J43" s="43">
        <v>0.34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Ds1oMQcA7kIdcYc8wlImA7f6g9U17OnRr0EEYaCQBYhYHpe3fDhBRBvSUNVrrEMEiTHT1pCgz51n/+I4UDX5A==" saltValue="hVb5W89NUTAThsZXrdrQ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15" t="s">
        <v>11</v>
      </c>
      <c r="C45" s="1216"/>
      <c r="D45" s="58"/>
      <c r="E45" s="1221" t="s">
        <v>12</v>
      </c>
      <c r="F45" s="1221"/>
      <c r="G45" s="1221"/>
      <c r="H45" s="1221"/>
      <c r="I45" s="1221"/>
      <c r="J45" s="1222"/>
      <c r="K45" s="59">
        <v>4694</v>
      </c>
      <c r="L45" s="60">
        <v>4694</v>
      </c>
      <c r="M45" s="60">
        <v>4615</v>
      </c>
      <c r="N45" s="60">
        <v>4659</v>
      </c>
      <c r="O45" s="61">
        <v>4697</v>
      </c>
      <c r="P45" s="48"/>
      <c r="Q45" s="48"/>
      <c r="R45" s="48"/>
      <c r="S45" s="48"/>
      <c r="T45" s="48"/>
      <c r="U45" s="48"/>
    </row>
    <row r="46" spans="1:21" ht="30.75" customHeight="1" x14ac:dyDescent="0.2">
      <c r="A46" s="48"/>
      <c r="B46" s="1217"/>
      <c r="C46" s="1218"/>
      <c r="D46" s="62"/>
      <c r="E46" s="1194" t="s">
        <v>13</v>
      </c>
      <c r="F46" s="1194"/>
      <c r="G46" s="1194"/>
      <c r="H46" s="1194"/>
      <c r="I46" s="1194"/>
      <c r="J46" s="1195"/>
      <c r="K46" s="63" t="s">
        <v>523</v>
      </c>
      <c r="L46" s="64" t="s">
        <v>523</v>
      </c>
      <c r="M46" s="64" t="s">
        <v>523</v>
      </c>
      <c r="N46" s="64" t="s">
        <v>523</v>
      </c>
      <c r="O46" s="65" t="s">
        <v>523</v>
      </c>
      <c r="P46" s="48"/>
      <c r="Q46" s="48"/>
      <c r="R46" s="48"/>
      <c r="S46" s="48"/>
      <c r="T46" s="48"/>
      <c r="U46" s="48"/>
    </row>
    <row r="47" spans="1:21" ht="30.75" customHeight="1" x14ac:dyDescent="0.2">
      <c r="A47" s="48"/>
      <c r="B47" s="1217"/>
      <c r="C47" s="1218"/>
      <c r="D47" s="62"/>
      <c r="E47" s="1194" t="s">
        <v>14</v>
      </c>
      <c r="F47" s="1194"/>
      <c r="G47" s="1194"/>
      <c r="H47" s="1194"/>
      <c r="I47" s="1194"/>
      <c r="J47" s="1195"/>
      <c r="K47" s="63">
        <v>10</v>
      </c>
      <c r="L47" s="64">
        <v>10</v>
      </c>
      <c r="M47" s="64">
        <v>10</v>
      </c>
      <c r="N47" s="64">
        <v>10</v>
      </c>
      <c r="O47" s="65">
        <v>10</v>
      </c>
      <c r="P47" s="48"/>
      <c r="Q47" s="48"/>
      <c r="R47" s="48"/>
      <c r="S47" s="48"/>
      <c r="T47" s="48"/>
      <c r="U47" s="48"/>
    </row>
    <row r="48" spans="1:21" ht="30.75" customHeight="1" x14ac:dyDescent="0.2">
      <c r="A48" s="48"/>
      <c r="B48" s="1217"/>
      <c r="C48" s="1218"/>
      <c r="D48" s="62"/>
      <c r="E48" s="1194" t="s">
        <v>15</v>
      </c>
      <c r="F48" s="1194"/>
      <c r="G48" s="1194"/>
      <c r="H48" s="1194"/>
      <c r="I48" s="1194"/>
      <c r="J48" s="1195"/>
      <c r="K48" s="63">
        <v>1696</v>
      </c>
      <c r="L48" s="64">
        <v>1645</v>
      </c>
      <c r="M48" s="64">
        <v>1783</v>
      </c>
      <c r="N48" s="64">
        <v>1926</v>
      </c>
      <c r="O48" s="65">
        <v>1937</v>
      </c>
      <c r="P48" s="48"/>
      <c r="Q48" s="48"/>
      <c r="R48" s="48"/>
      <c r="S48" s="48"/>
      <c r="T48" s="48"/>
      <c r="U48" s="48"/>
    </row>
    <row r="49" spans="1:21" ht="30.75" customHeight="1" x14ac:dyDescent="0.2">
      <c r="A49" s="48"/>
      <c r="B49" s="1217"/>
      <c r="C49" s="1218"/>
      <c r="D49" s="62"/>
      <c r="E49" s="1194" t="s">
        <v>16</v>
      </c>
      <c r="F49" s="1194"/>
      <c r="G49" s="1194"/>
      <c r="H49" s="1194"/>
      <c r="I49" s="1194"/>
      <c r="J49" s="1195"/>
      <c r="K49" s="63" t="s">
        <v>523</v>
      </c>
      <c r="L49" s="64" t="s">
        <v>523</v>
      </c>
      <c r="M49" s="64" t="s">
        <v>523</v>
      </c>
      <c r="N49" s="64" t="s">
        <v>523</v>
      </c>
      <c r="O49" s="65" t="s">
        <v>523</v>
      </c>
      <c r="P49" s="48"/>
      <c r="Q49" s="48"/>
      <c r="R49" s="48"/>
      <c r="S49" s="48"/>
      <c r="T49" s="48"/>
      <c r="U49" s="48"/>
    </row>
    <row r="50" spans="1:21" ht="30.75" customHeight="1" x14ac:dyDescent="0.2">
      <c r="A50" s="48"/>
      <c r="B50" s="1217"/>
      <c r="C50" s="1218"/>
      <c r="D50" s="62"/>
      <c r="E50" s="1194" t="s">
        <v>17</v>
      </c>
      <c r="F50" s="1194"/>
      <c r="G50" s="1194"/>
      <c r="H50" s="1194"/>
      <c r="I50" s="1194"/>
      <c r="J50" s="1195"/>
      <c r="K50" s="63">
        <v>28</v>
      </c>
      <c r="L50" s="64">
        <v>20</v>
      </c>
      <c r="M50" s="64">
        <v>17</v>
      </c>
      <c r="N50" s="64">
        <v>15</v>
      </c>
      <c r="O50" s="65">
        <v>12</v>
      </c>
      <c r="P50" s="48"/>
      <c r="Q50" s="48"/>
      <c r="R50" s="48"/>
      <c r="S50" s="48"/>
      <c r="T50" s="48"/>
      <c r="U50" s="48"/>
    </row>
    <row r="51" spans="1:21" ht="30.75" customHeight="1" x14ac:dyDescent="0.2">
      <c r="A51" s="48"/>
      <c r="B51" s="1219"/>
      <c r="C51" s="1220"/>
      <c r="D51" s="66"/>
      <c r="E51" s="1194" t="s">
        <v>18</v>
      </c>
      <c r="F51" s="1194"/>
      <c r="G51" s="1194"/>
      <c r="H51" s="1194"/>
      <c r="I51" s="1194"/>
      <c r="J51" s="1195"/>
      <c r="K51" s="63" t="s">
        <v>523</v>
      </c>
      <c r="L51" s="64" t="s">
        <v>523</v>
      </c>
      <c r="M51" s="64" t="s">
        <v>523</v>
      </c>
      <c r="N51" s="64" t="s">
        <v>523</v>
      </c>
      <c r="O51" s="65" t="s">
        <v>523</v>
      </c>
      <c r="P51" s="48"/>
      <c r="Q51" s="48"/>
      <c r="R51" s="48"/>
      <c r="S51" s="48"/>
      <c r="T51" s="48"/>
      <c r="U51" s="48"/>
    </row>
    <row r="52" spans="1:21" ht="30.75" customHeight="1" x14ac:dyDescent="0.2">
      <c r="A52" s="48"/>
      <c r="B52" s="1192" t="s">
        <v>19</v>
      </c>
      <c r="C52" s="1193"/>
      <c r="D52" s="66"/>
      <c r="E52" s="1194" t="s">
        <v>20</v>
      </c>
      <c r="F52" s="1194"/>
      <c r="G52" s="1194"/>
      <c r="H52" s="1194"/>
      <c r="I52" s="1194"/>
      <c r="J52" s="1195"/>
      <c r="K52" s="63">
        <v>4509</v>
      </c>
      <c r="L52" s="64">
        <v>4466</v>
      </c>
      <c r="M52" s="64">
        <v>4436</v>
      </c>
      <c r="N52" s="64">
        <v>4488</v>
      </c>
      <c r="O52" s="65">
        <v>4492</v>
      </c>
      <c r="P52" s="48"/>
      <c r="Q52" s="48"/>
      <c r="R52" s="48"/>
      <c r="S52" s="48"/>
      <c r="T52" s="48"/>
      <c r="U52" s="48"/>
    </row>
    <row r="53" spans="1:21" ht="30.75" customHeight="1" thickBot="1" x14ac:dyDescent="0.25">
      <c r="A53" s="48"/>
      <c r="B53" s="1196" t="s">
        <v>21</v>
      </c>
      <c r="C53" s="1197"/>
      <c r="D53" s="67"/>
      <c r="E53" s="1198" t="s">
        <v>22</v>
      </c>
      <c r="F53" s="1198"/>
      <c r="G53" s="1198"/>
      <c r="H53" s="1198"/>
      <c r="I53" s="1198"/>
      <c r="J53" s="1199"/>
      <c r="K53" s="68">
        <v>1919</v>
      </c>
      <c r="L53" s="69">
        <v>1903</v>
      </c>
      <c r="M53" s="69">
        <v>1989</v>
      </c>
      <c r="N53" s="69">
        <v>2122</v>
      </c>
      <c r="O53" s="70">
        <v>2164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3">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2">
      <c r="B58" s="1200" t="s">
        <v>26</v>
      </c>
      <c r="C58" s="1201"/>
      <c r="D58" s="1206" t="s">
        <v>27</v>
      </c>
      <c r="E58" s="1207"/>
      <c r="F58" s="1207"/>
      <c r="G58" s="1207"/>
      <c r="H58" s="1207"/>
      <c r="I58" s="1207"/>
      <c r="J58" s="1208"/>
      <c r="K58" s="83" t="s">
        <v>523</v>
      </c>
      <c r="L58" s="84" t="s">
        <v>523</v>
      </c>
      <c r="M58" s="84" t="s">
        <v>523</v>
      </c>
      <c r="N58" s="84" t="s">
        <v>523</v>
      </c>
      <c r="O58" s="85" t="s">
        <v>523</v>
      </c>
    </row>
    <row r="59" spans="1:21" ht="31.5" customHeight="1" x14ac:dyDescent="0.2">
      <c r="B59" s="1202"/>
      <c r="C59" s="1203"/>
      <c r="D59" s="1209" t="s">
        <v>28</v>
      </c>
      <c r="E59" s="1210"/>
      <c r="F59" s="1210"/>
      <c r="G59" s="1210"/>
      <c r="H59" s="1210"/>
      <c r="I59" s="1210"/>
      <c r="J59" s="1211"/>
      <c r="K59" s="86" t="s">
        <v>523</v>
      </c>
      <c r="L59" s="87" t="s">
        <v>523</v>
      </c>
      <c r="M59" s="87" t="s">
        <v>523</v>
      </c>
      <c r="N59" s="87" t="s">
        <v>523</v>
      </c>
      <c r="O59" s="88" t="s">
        <v>523</v>
      </c>
    </row>
    <row r="60" spans="1:21" ht="31.5" customHeight="1" thickBot="1" x14ac:dyDescent="0.25">
      <c r="B60" s="1204"/>
      <c r="C60" s="1205"/>
      <c r="D60" s="1212" t="s">
        <v>29</v>
      </c>
      <c r="E60" s="1213"/>
      <c r="F60" s="1213"/>
      <c r="G60" s="1213"/>
      <c r="H60" s="1213"/>
      <c r="I60" s="1213"/>
      <c r="J60" s="1214"/>
      <c r="K60" s="89">
        <v>110</v>
      </c>
      <c r="L60" s="90">
        <v>120</v>
      </c>
      <c r="M60" s="90">
        <v>130</v>
      </c>
      <c r="N60" s="90">
        <v>140</v>
      </c>
      <c r="O60" s="91">
        <v>150</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BS4d4cNrNLdchD9Q8LDipbL6EazK+6cnMgjGIFQNbIEKwDTc3hKtAqPVFv39JV3F35lCf7Y2s9JGfUPW8ZnUg==" saltValue="tKO5quLTbRa49OlaqNLZN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564</v>
      </c>
      <c r="J40" s="103" t="s">
        <v>565</v>
      </c>
      <c r="K40" s="103" t="s">
        <v>566</v>
      </c>
      <c r="L40" s="103" t="s">
        <v>567</v>
      </c>
      <c r="M40" s="104" t="s">
        <v>568</v>
      </c>
    </row>
    <row r="41" spans="2:13" ht="27.75" customHeight="1" x14ac:dyDescent="0.2">
      <c r="B41" s="1235" t="s">
        <v>32</v>
      </c>
      <c r="C41" s="1236"/>
      <c r="D41" s="105"/>
      <c r="E41" s="1237" t="s">
        <v>33</v>
      </c>
      <c r="F41" s="1237"/>
      <c r="G41" s="1237"/>
      <c r="H41" s="1238"/>
      <c r="I41" s="355">
        <v>39218</v>
      </c>
      <c r="J41" s="356">
        <v>38787</v>
      </c>
      <c r="K41" s="356">
        <v>37999</v>
      </c>
      <c r="L41" s="356">
        <v>36695</v>
      </c>
      <c r="M41" s="357">
        <v>35381</v>
      </c>
    </row>
    <row r="42" spans="2:13" ht="27.75" customHeight="1" x14ac:dyDescent="0.2">
      <c r="B42" s="1225"/>
      <c r="C42" s="1226"/>
      <c r="D42" s="106"/>
      <c r="E42" s="1229" t="s">
        <v>34</v>
      </c>
      <c r="F42" s="1229"/>
      <c r="G42" s="1229"/>
      <c r="H42" s="1230"/>
      <c r="I42" s="358">
        <v>6</v>
      </c>
      <c r="J42" s="359">
        <v>3</v>
      </c>
      <c r="K42" s="359">
        <v>2</v>
      </c>
      <c r="L42" s="359" t="s">
        <v>523</v>
      </c>
      <c r="M42" s="360" t="s">
        <v>523</v>
      </c>
    </row>
    <row r="43" spans="2:13" ht="27.75" customHeight="1" x14ac:dyDescent="0.2">
      <c r="B43" s="1225"/>
      <c r="C43" s="1226"/>
      <c r="D43" s="106"/>
      <c r="E43" s="1229" t="s">
        <v>35</v>
      </c>
      <c r="F43" s="1229"/>
      <c r="G43" s="1229"/>
      <c r="H43" s="1230"/>
      <c r="I43" s="358">
        <v>28534</v>
      </c>
      <c r="J43" s="359">
        <v>29230</v>
      </c>
      <c r="K43" s="359">
        <v>29010</v>
      </c>
      <c r="L43" s="359">
        <v>28824</v>
      </c>
      <c r="M43" s="360">
        <v>29177</v>
      </c>
    </row>
    <row r="44" spans="2:13" ht="27.75" customHeight="1" x14ac:dyDescent="0.2">
      <c r="B44" s="1225"/>
      <c r="C44" s="1226"/>
      <c r="D44" s="106"/>
      <c r="E44" s="1229" t="s">
        <v>36</v>
      </c>
      <c r="F44" s="1229"/>
      <c r="G44" s="1229"/>
      <c r="H44" s="1230"/>
      <c r="I44" s="358">
        <v>2</v>
      </c>
      <c r="J44" s="359">
        <v>1</v>
      </c>
      <c r="K44" s="359">
        <v>1</v>
      </c>
      <c r="L44" s="359" t="s">
        <v>523</v>
      </c>
      <c r="M44" s="360" t="s">
        <v>523</v>
      </c>
    </row>
    <row r="45" spans="2:13" ht="27.75" customHeight="1" x14ac:dyDescent="0.2">
      <c r="B45" s="1225"/>
      <c r="C45" s="1226"/>
      <c r="D45" s="106"/>
      <c r="E45" s="1229" t="s">
        <v>37</v>
      </c>
      <c r="F45" s="1229"/>
      <c r="G45" s="1229"/>
      <c r="H45" s="1230"/>
      <c r="I45" s="358">
        <v>4109</v>
      </c>
      <c r="J45" s="359">
        <v>4095</v>
      </c>
      <c r="K45" s="359">
        <v>3952</v>
      </c>
      <c r="L45" s="359">
        <v>4117</v>
      </c>
      <c r="M45" s="360">
        <v>4158</v>
      </c>
    </row>
    <row r="46" spans="2:13" ht="27.75" customHeight="1" x14ac:dyDescent="0.2">
      <c r="B46" s="1225"/>
      <c r="C46" s="1226"/>
      <c r="D46" s="107"/>
      <c r="E46" s="1229" t="s">
        <v>38</v>
      </c>
      <c r="F46" s="1229"/>
      <c r="G46" s="1229"/>
      <c r="H46" s="1230"/>
      <c r="I46" s="358" t="s">
        <v>523</v>
      </c>
      <c r="J46" s="359" t="s">
        <v>523</v>
      </c>
      <c r="K46" s="359" t="s">
        <v>523</v>
      </c>
      <c r="L46" s="359" t="s">
        <v>523</v>
      </c>
      <c r="M46" s="360" t="s">
        <v>523</v>
      </c>
    </row>
    <row r="47" spans="2:13" ht="27.75" customHeight="1" x14ac:dyDescent="0.2">
      <c r="B47" s="1225"/>
      <c r="C47" s="1226"/>
      <c r="D47" s="108"/>
      <c r="E47" s="1239" t="s">
        <v>39</v>
      </c>
      <c r="F47" s="1240"/>
      <c r="G47" s="1240"/>
      <c r="H47" s="1241"/>
      <c r="I47" s="358" t="s">
        <v>523</v>
      </c>
      <c r="J47" s="359" t="s">
        <v>523</v>
      </c>
      <c r="K47" s="359" t="s">
        <v>523</v>
      </c>
      <c r="L47" s="359" t="s">
        <v>523</v>
      </c>
      <c r="M47" s="360" t="s">
        <v>523</v>
      </c>
    </row>
    <row r="48" spans="2:13" ht="27.75" customHeight="1" x14ac:dyDescent="0.2">
      <c r="B48" s="1225"/>
      <c r="C48" s="1226"/>
      <c r="D48" s="106"/>
      <c r="E48" s="1229" t="s">
        <v>40</v>
      </c>
      <c r="F48" s="1229"/>
      <c r="G48" s="1229"/>
      <c r="H48" s="1230"/>
      <c r="I48" s="358" t="s">
        <v>523</v>
      </c>
      <c r="J48" s="359" t="s">
        <v>523</v>
      </c>
      <c r="K48" s="359" t="s">
        <v>523</v>
      </c>
      <c r="L48" s="359" t="s">
        <v>523</v>
      </c>
      <c r="M48" s="360" t="s">
        <v>523</v>
      </c>
    </row>
    <row r="49" spans="2:13" ht="27.75" customHeight="1" x14ac:dyDescent="0.2">
      <c r="B49" s="1227"/>
      <c r="C49" s="1228"/>
      <c r="D49" s="106"/>
      <c r="E49" s="1229" t="s">
        <v>41</v>
      </c>
      <c r="F49" s="1229"/>
      <c r="G49" s="1229"/>
      <c r="H49" s="1230"/>
      <c r="I49" s="358" t="s">
        <v>523</v>
      </c>
      <c r="J49" s="359" t="s">
        <v>523</v>
      </c>
      <c r="K49" s="359" t="s">
        <v>523</v>
      </c>
      <c r="L49" s="359" t="s">
        <v>523</v>
      </c>
      <c r="M49" s="360" t="s">
        <v>523</v>
      </c>
    </row>
    <row r="50" spans="2:13" ht="27.75" customHeight="1" x14ac:dyDescent="0.2">
      <c r="B50" s="1223" t="s">
        <v>42</v>
      </c>
      <c r="C50" s="1224"/>
      <c r="D50" s="109"/>
      <c r="E50" s="1229" t="s">
        <v>43</v>
      </c>
      <c r="F50" s="1229"/>
      <c r="G50" s="1229"/>
      <c r="H50" s="1230"/>
      <c r="I50" s="358">
        <v>6459</v>
      </c>
      <c r="J50" s="359">
        <v>6242</v>
      </c>
      <c r="K50" s="359">
        <v>6486</v>
      </c>
      <c r="L50" s="359">
        <v>7441</v>
      </c>
      <c r="M50" s="360">
        <v>8783</v>
      </c>
    </row>
    <row r="51" spans="2:13" ht="27.75" customHeight="1" x14ac:dyDescent="0.2">
      <c r="B51" s="1225"/>
      <c r="C51" s="1226"/>
      <c r="D51" s="106"/>
      <c r="E51" s="1229" t="s">
        <v>44</v>
      </c>
      <c r="F51" s="1229"/>
      <c r="G51" s="1229"/>
      <c r="H51" s="1230"/>
      <c r="I51" s="358">
        <v>631</v>
      </c>
      <c r="J51" s="359">
        <v>465</v>
      </c>
      <c r="K51" s="359">
        <v>335</v>
      </c>
      <c r="L51" s="359">
        <v>146</v>
      </c>
      <c r="M51" s="360">
        <v>96</v>
      </c>
    </row>
    <row r="52" spans="2:13" ht="27.75" customHeight="1" x14ac:dyDescent="0.2">
      <c r="B52" s="1227"/>
      <c r="C52" s="1228"/>
      <c r="D52" s="106"/>
      <c r="E52" s="1229" t="s">
        <v>45</v>
      </c>
      <c r="F52" s="1229"/>
      <c r="G52" s="1229"/>
      <c r="H52" s="1230"/>
      <c r="I52" s="358">
        <v>44908</v>
      </c>
      <c r="J52" s="359">
        <v>44248</v>
      </c>
      <c r="K52" s="359">
        <v>43461</v>
      </c>
      <c r="L52" s="359">
        <v>42203</v>
      </c>
      <c r="M52" s="360">
        <v>40614</v>
      </c>
    </row>
    <row r="53" spans="2:13" ht="27.75" customHeight="1" thickBot="1" x14ac:dyDescent="0.25">
      <c r="B53" s="1231" t="s">
        <v>46</v>
      </c>
      <c r="C53" s="1232"/>
      <c r="D53" s="110"/>
      <c r="E53" s="1233" t="s">
        <v>47</v>
      </c>
      <c r="F53" s="1233"/>
      <c r="G53" s="1233"/>
      <c r="H53" s="1234"/>
      <c r="I53" s="361">
        <v>19870</v>
      </c>
      <c r="J53" s="362">
        <v>21162</v>
      </c>
      <c r="K53" s="362">
        <v>20680</v>
      </c>
      <c r="L53" s="362">
        <v>19848</v>
      </c>
      <c r="M53" s="363">
        <v>19224</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KDsmWdDvfSkS0H1PdVgRHVRqaNMiF88fQxd+BWz9jL6c/iu8XmR8ka6regrmffJElNP6gUqVTz3bfJdZG1AOpA==" saltValue="NN2tecHk43YD6hxXQgjd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566</v>
      </c>
      <c r="G54" s="119" t="s">
        <v>567</v>
      </c>
      <c r="H54" s="120" t="s">
        <v>568</v>
      </c>
    </row>
    <row r="55" spans="2:8" ht="52.5" customHeight="1" x14ac:dyDescent="0.2">
      <c r="B55" s="121"/>
      <c r="C55" s="1250" t="s">
        <v>50</v>
      </c>
      <c r="D55" s="1250"/>
      <c r="E55" s="1251"/>
      <c r="F55" s="122">
        <v>2495</v>
      </c>
      <c r="G55" s="122">
        <v>3146</v>
      </c>
      <c r="H55" s="123">
        <v>3747</v>
      </c>
    </row>
    <row r="56" spans="2:8" ht="52.5" customHeight="1" x14ac:dyDescent="0.2">
      <c r="B56" s="124"/>
      <c r="C56" s="1252" t="s">
        <v>51</v>
      </c>
      <c r="D56" s="1252"/>
      <c r="E56" s="1253"/>
      <c r="F56" s="125">
        <v>212</v>
      </c>
      <c r="G56" s="125">
        <v>527</v>
      </c>
      <c r="H56" s="126">
        <v>527</v>
      </c>
    </row>
    <row r="57" spans="2:8" ht="53.25" customHeight="1" x14ac:dyDescent="0.2">
      <c r="B57" s="124"/>
      <c r="C57" s="1254" t="s">
        <v>52</v>
      </c>
      <c r="D57" s="1254"/>
      <c r="E57" s="1255"/>
      <c r="F57" s="127">
        <v>6512</v>
      </c>
      <c r="G57" s="127">
        <v>6178</v>
      </c>
      <c r="H57" s="128">
        <v>5728</v>
      </c>
    </row>
    <row r="58" spans="2:8" ht="45.75" customHeight="1" x14ac:dyDescent="0.2">
      <c r="B58" s="129"/>
      <c r="C58" s="1242" t="s">
        <v>598</v>
      </c>
      <c r="D58" s="1243"/>
      <c r="E58" s="1244"/>
      <c r="F58" s="130">
        <v>2508</v>
      </c>
      <c r="G58" s="130">
        <v>2009</v>
      </c>
      <c r="H58" s="131">
        <v>1510</v>
      </c>
    </row>
    <row r="59" spans="2:8" ht="45.75" customHeight="1" x14ac:dyDescent="0.2">
      <c r="B59" s="129"/>
      <c r="C59" s="1242" t="s">
        <v>599</v>
      </c>
      <c r="D59" s="1243"/>
      <c r="E59" s="1244"/>
      <c r="F59" s="130">
        <v>600</v>
      </c>
      <c r="G59" s="130">
        <v>946</v>
      </c>
      <c r="H59" s="131">
        <v>1108</v>
      </c>
    </row>
    <row r="60" spans="2:8" ht="45.75" customHeight="1" x14ac:dyDescent="0.2">
      <c r="B60" s="129"/>
      <c r="C60" s="1242" t="s">
        <v>600</v>
      </c>
      <c r="D60" s="1243"/>
      <c r="E60" s="1244"/>
      <c r="F60" s="130">
        <v>1035</v>
      </c>
      <c r="G60" s="130">
        <v>1035</v>
      </c>
      <c r="H60" s="131">
        <v>1036</v>
      </c>
    </row>
    <row r="61" spans="2:8" ht="45.75" customHeight="1" x14ac:dyDescent="0.2">
      <c r="B61" s="129"/>
      <c r="C61" s="1242" t="s">
        <v>601</v>
      </c>
      <c r="D61" s="1243"/>
      <c r="E61" s="1244"/>
      <c r="F61" s="130">
        <v>559</v>
      </c>
      <c r="G61" s="130">
        <v>594</v>
      </c>
      <c r="H61" s="131">
        <v>623</v>
      </c>
    </row>
    <row r="62" spans="2:8" ht="45.75" customHeight="1" thickBot="1" x14ac:dyDescent="0.25">
      <c r="B62" s="132"/>
      <c r="C62" s="1245" t="s">
        <v>602</v>
      </c>
      <c r="D62" s="1246"/>
      <c r="E62" s="1247"/>
      <c r="F62" s="133">
        <v>917</v>
      </c>
      <c r="G62" s="133">
        <v>667</v>
      </c>
      <c r="H62" s="134">
        <v>467</v>
      </c>
    </row>
    <row r="63" spans="2:8" ht="52.5" customHeight="1" thickBot="1" x14ac:dyDescent="0.25">
      <c r="B63" s="135"/>
      <c r="C63" s="1248" t="s">
        <v>53</v>
      </c>
      <c r="D63" s="1248"/>
      <c r="E63" s="1249"/>
      <c r="F63" s="136">
        <v>9219</v>
      </c>
      <c r="G63" s="136">
        <v>9852</v>
      </c>
      <c r="H63" s="137">
        <v>10003</v>
      </c>
    </row>
    <row r="64" spans="2:8" ht="13" x14ac:dyDescent="0.2"/>
  </sheetData>
  <sheetProtection algorithmName="SHA-512" hashValue="ci8T6I44HWslmtLrS6DKqkeK74xwW4vYXGPM+X0pony49jd4bizkGNZAy70rcVUxOCkfY9moTPwugvkjDAvdsA==" saltValue="mLNV+gYCsuNMmLaif9u3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74225-B87D-416A-99AC-7EFED3BB03C8}">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622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618</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59" t="s">
        <v>621</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ht="13" x14ac:dyDescent="0.2">
      <c r="B44" s="365"/>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ht="13" x14ac:dyDescent="0.2">
      <c r="B45" s="365"/>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ht="13" x14ac:dyDescent="0.2">
      <c r="B46" s="365"/>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ht="13" x14ac:dyDescent="0.2">
      <c r="B47" s="365"/>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616</v>
      </c>
    </row>
    <row r="50" spans="1:109" ht="13" x14ac:dyDescent="0.2">
      <c r="B50" s="365"/>
      <c r="G50" s="1268"/>
      <c r="H50" s="1268"/>
      <c r="I50" s="1268"/>
      <c r="J50" s="1268"/>
      <c r="K50" s="373"/>
      <c r="L50" s="373"/>
      <c r="M50" s="372"/>
      <c r="N50" s="372"/>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56" t="s">
        <v>564</v>
      </c>
      <c r="BQ50" s="1256"/>
      <c r="BR50" s="1256"/>
      <c r="BS50" s="1256"/>
      <c r="BT50" s="1256"/>
      <c r="BU50" s="1256"/>
      <c r="BV50" s="1256"/>
      <c r="BW50" s="1256"/>
      <c r="BX50" s="1256" t="s">
        <v>565</v>
      </c>
      <c r="BY50" s="1256"/>
      <c r="BZ50" s="1256"/>
      <c r="CA50" s="1256"/>
      <c r="CB50" s="1256"/>
      <c r="CC50" s="1256"/>
      <c r="CD50" s="1256"/>
      <c r="CE50" s="1256"/>
      <c r="CF50" s="1256" t="s">
        <v>566</v>
      </c>
      <c r="CG50" s="1256"/>
      <c r="CH50" s="1256"/>
      <c r="CI50" s="1256"/>
      <c r="CJ50" s="1256"/>
      <c r="CK50" s="1256"/>
      <c r="CL50" s="1256"/>
      <c r="CM50" s="1256"/>
      <c r="CN50" s="1256" t="s">
        <v>567</v>
      </c>
      <c r="CO50" s="1256"/>
      <c r="CP50" s="1256"/>
      <c r="CQ50" s="1256"/>
      <c r="CR50" s="1256"/>
      <c r="CS50" s="1256"/>
      <c r="CT50" s="1256"/>
      <c r="CU50" s="1256"/>
      <c r="CV50" s="1256" t="s">
        <v>568</v>
      </c>
      <c r="CW50" s="1256"/>
      <c r="CX50" s="1256"/>
      <c r="CY50" s="1256"/>
      <c r="CZ50" s="1256"/>
      <c r="DA50" s="1256"/>
      <c r="DB50" s="1256"/>
      <c r="DC50" s="1256"/>
    </row>
    <row r="51" spans="1:109" ht="13.5" customHeight="1" x14ac:dyDescent="0.2">
      <c r="B51" s="365"/>
      <c r="G51" s="1258"/>
      <c r="H51" s="1258"/>
      <c r="I51" s="1275"/>
      <c r="J51" s="1275"/>
      <c r="K51" s="1273"/>
      <c r="L51" s="1273"/>
      <c r="M51" s="1273"/>
      <c r="N51" s="1273"/>
      <c r="AM51" s="371"/>
      <c r="AN51" s="1272" t="s">
        <v>615</v>
      </c>
      <c r="AO51" s="1272"/>
      <c r="AP51" s="1272"/>
      <c r="AQ51" s="1272"/>
      <c r="AR51" s="1272"/>
      <c r="AS51" s="1272"/>
      <c r="AT51" s="1272"/>
      <c r="AU51" s="1272"/>
      <c r="AV51" s="1272"/>
      <c r="AW51" s="1272"/>
      <c r="AX51" s="1272"/>
      <c r="AY51" s="1272"/>
      <c r="AZ51" s="1272"/>
      <c r="BA51" s="1272"/>
      <c r="BB51" s="1272" t="s">
        <v>613</v>
      </c>
      <c r="BC51" s="1272"/>
      <c r="BD51" s="1272"/>
      <c r="BE51" s="1272"/>
      <c r="BF51" s="1272"/>
      <c r="BG51" s="1272"/>
      <c r="BH51" s="1272"/>
      <c r="BI51" s="1272"/>
      <c r="BJ51" s="1272"/>
      <c r="BK51" s="1272"/>
      <c r="BL51" s="1272"/>
      <c r="BM51" s="1272"/>
      <c r="BN51" s="1272"/>
      <c r="BO51" s="1272"/>
      <c r="BP51" s="1257">
        <v>127.1</v>
      </c>
      <c r="BQ51" s="1257"/>
      <c r="BR51" s="1257"/>
      <c r="BS51" s="1257"/>
      <c r="BT51" s="1257"/>
      <c r="BU51" s="1257"/>
      <c r="BV51" s="1257"/>
      <c r="BW51" s="1257"/>
      <c r="BX51" s="1257">
        <v>137.9</v>
      </c>
      <c r="BY51" s="1257"/>
      <c r="BZ51" s="1257"/>
      <c r="CA51" s="1257"/>
      <c r="CB51" s="1257"/>
      <c r="CC51" s="1257"/>
      <c r="CD51" s="1257"/>
      <c r="CE51" s="1257"/>
      <c r="CF51" s="1257">
        <v>129.19999999999999</v>
      </c>
      <c r="CG51" s="1257"/>
      <c r="CH51" s="1257"/>
      <c r="CI51" s="1257"/>
      <c r="CJ51" s="1257"/>
      <c r="CK51" s="1257"/>
      <c r="CL51" s="1257"/>
      <c r="CM51" s="1257"/>
      <c r="CN51" s="1257">
        <v>120</v>
      </c>
      <c r="CO51" s="1257"/>
      <c r="CP51" s="1257"/>
      <c r="CQ51" s="1257"/>
      <c r="CR51" s="1257"/>
      <c r="CS51" s="1257"/>
      <c r="CT51" s="1257"/>
      <c r="CU51" s="1257"/>
      <c r="CV51" s="1257">
        <v>118.9</v>
      </c>
      <c r="CW51" s="1257"/>
      <c r="CX51" s="1257"/>
      <c r="CY51" s="1257"/>
      <c r="CZ51" s="1257"/>
      <c r="DA51" s="1257"/>
      <c r="DB51" s="1257"/>
      <c r="DC51" s="1257"/>
    </row>
    <row r="52" spans="1:109" ht="13" x14ac:dyDescent="0.2">
      <c r="B52" s="365"/>
      <c r="G52" s="1258"/>
      <c r="H52" s="1258"/>
      <c r="I52" s="1275"/>
      <c r="J52" s="1275"/>
      <c r="K52" s="1273"/>
      <c r="L52" s="1273"/>
      <c r="M52" s="1273"/>
      <c r="N52" s="1273"/>
      <c r="AM52" s="37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57"/>
      <c r="BQ52" s="1257"/>
      <c r="BR52" s="1257"/>
      <c r="BS52" s="1257"/>
      <c r="BT52" s="1257"/>
      <c r="BU52" s="1257"/>
      <c r="BV52" s="1257"/>
      <c r="BW52" s="1257"/>
      <c r="BX52" s="1257"/>
      <c r="BY52" s="1257"/>
      <c r="BZ52" s="1257"/>
      <c r="CA52" s="1257"/>
      <c r="CB52" s="1257"/>
      <c r="CC52" s="1257"/>
      <c r="CD52" s="1257"/>
      <c r="CE52" s="1257"/>
      <c r="CF52" s="1257"/>
      <c r="CG52" s="1257"/>
      <c r="CH52" s="1257"/>
      <c r="CI52" s="1257"/>
      <c r="CJ52" s="1257"/>
      <c r="CK52" s="1257"/>
      <c r="CL52" s="1257"/>
      <c r="CM52" s="1257"/>
      <c r="CN52" s="1257"/>
      <c r="CO52" s="1257"/>
      <c r="CP52" s="1257"/>
      <c r="CQ52" s="1257"/>
      <c r="CR52" s="1257"/>
      <c r="CS52" s="1257"/>
      <c r="CT52" s="1257"/>
      <c r="CU52" s="1257"/>
      <c r="CV52" s="1257"/>
      <c r="CW52" s="1257"/>
      <c r="CX52" s="1257"/>
      <c r="CY52" s="1257"/>
      <c r="CZ52" s="1257"/>
      <c r="DA52" s="1257"/>
      <c r="DB52" s="1257"/>
      <c r="DC52" s="1257"/>
    </row>
    <row r="53" spans="1:109" ht="13" x14ac:dyDescent="0.2">
      <c r="A53" s="379"/>
      <c r="B53" s="365"/>
      <c r="G53" s="1258"/>
      <c r="H53" s="1258"/>
      <c r="I53" s="1268"/>
      <c r="J53" s="1268"/>
      <c r="K53" s="1273"/>
      <c r="L53" s="1273"/>
      <c r="M53" s="1273"/>
      <c r="N53" s="1273"/>
      <c r="AM53" s="371"/>
      <c r="AN53" s="1272"/>
      <c r="AO53" s="1272"/>
      <c r="AP53" s="1272"/>
      <c r="AQ53" s="1272"/>
      <c r="AR53" s="1272"/>
      <c r="AS53" s="1272"/>
      <c r="AT53" s="1272"/>
      <c r="AU53" s="1272"/>
      <c r="AV53" s="1272"/>
      <c r="AW53" s="1272"/>
      <c r="AX53" s="1272"/>
      <c r="AY53" s="1272"/>
      <c r="AZ53" s="1272"/>
      <c r="BA53" s="1272"/>
      <c r="BB53" s="1272" t="s">
        <v>620</v>
      </c>
      <c r="BC53" s="1272"/>
      <c r="BD53" s="1272"/>
      <c r="BE53" s="1272"/>
      <c r="BF53" s="1272"/>
      <c r="BG53" s="1272"/>
      <c r="BH53" s="1272"/>
      <c r="BI53" s="1272"/>
      <c r="BJ53" s="1272"/>
      <c r="BK53" s="1272"/>
      <c r="BL53" s="1272"/>
      <c r="BM53" s="1272"/>
      <c r="BN53" s="1272"/>
      <c r="BO53" s="1272"/>
      <c r="BP53" s="1257">
        <v>71.8</v>
      </c>
      <c r="BQ53" s="1257"/>
      <c r="BR53" s="1257"/>
      <c r="BS53" s="1257"/>
      <c r="BT53" s="1257"/>
      <c r="BU53" s="1257"/>
      <c r="BV53" s="1257"/>
      <c r="BW53" s="1257"/>
      <c r="BX53" s="1257">
        <v>73.3</v>
      </c>
      <c r="BY53" s="1257"/>
      <c r="BZ53" s="1257"/>
      <c r="CA53" s="1257"/>
      <c r="CB53" s="1257"/>
      <c r="CC53" s="1257"/>
      <c r="CD53" s="1257"/>
      <c r="CE53" s="1257"/>
      <c r="CF53" s="1257">
        <v>73.8</v>
      </c>
      <c r="CG53" s="1257"/>
      <c r="CH53" s="1257"/>
      <c r="CI53" s="1257"/>
      <c r="CJ53" s="1257"/>
      <c r="CK53" s="1257"/>
      <c r="CL53" s="1257"/>
      <c r="CM53" s="1257"/>
      <c r="CN53" s="1257">
        <v>74.7</v>
      </c>
      <c r="CO53" s="1257"/>
      <c r="CP53" s="1257"/>
      <c r="CQ53" s="1257"/>
      <c r="CR53" s="1257"/>
      <c r="CS53" s="1257"/>
      <c r="CT53" s="1257"/>
      <c r="CU53" s="1257"/>
      <c r="CV53" s="1257">
        <v>75.900000000000006</v>
      </c>
      <c r="CW53" s="1257"/>
      <c r="CX53" s="1257"/>
      <c r="CY53" s="1257"/>
      <c r="CZ53" s="1257"/>
      <c r="DA53" s="1257"/>
      <c r="DB53" s="1257"/>
      <c r="DC53" s="1257"/>
    </row>
    <row r="54" spans="1:109" ht="13" x14ac:dyDescent="0.2">
      <c r="A54" s="379"/>
      <c r="B54" s="365"/>
      <c r="G54" s="1258"/>
      <c r="H54" s="1258"/>
      <c r="I54" s="1268"/>
      <c r="J54" s="1268"/>
      <c r="K54" s="1273"/>
      <c r="L54" s="1273"/>
      <c r="M54" s="1273"/>
      <c r="N54" s="1273"/>
      <c r="AM54" s="37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57"/>
      <c r="BQ54" s="1257"/>
      <c r="BR54" s="1257"/>
      <c r="BS54" s="1257"/>
      <c r="BT54" s="1257"/>
      <c r="BU54" s="1257"/>
      <c r="BV54" s="1257"/>
      <c r="BW54" s="1257"/>
      <c r="BX54" s="1257"/>
      <c r="BY54" s="1257"/>
      <c r="BZ54" s="1257"/>
      <c r="CA54" s="1257"/>
      <c r="CB54" s="1257"/>
      <c r="CC54" s="1257"/>
      <c r="CD54" s="1257"/>
      <c r="CE54" s="1257"/>
      <c r="CF54" s="1257"/>
      <c r="CG54" s="1257"/>
      <c r="CH54" s="1257"/>
      <c r="CI54" s="1257"/>
      <c r="CJ54" s="1257"/>
      <c r="CK54" s="1257"/>
      <c r="CL54" s="1257"/>
      <c r="CM54" s="1257"/>
      <c r="CN54" s="1257"/>
      <c r="CO54" s="1257"/>
      <c r="CP54" s="1257"/>
      <c r="CQ54" s="1257"/>
      <c r="CR54" s="1257"/>
      <c r="CS54" s="1257"/>
      <c r="CT54" s="1257"/>
      <c r="CU54" s="1257"/>
      <c r="CV54" s="1257"/>
      <c r="CW54" s="1257"/>
      <c r="CX54" s="1257"/>
      <c r="CY54" s="1257"/>
      <c r="CZ54" s="1257"/>
      <c r="DA54" s="1257"/>
      <c r="DB54" s="1257"/>
      <c r="DC54" s="1257"/>
    </row>
    <row r="55" spans="1:109" ht="13" x14ac:dyDescent="0.2">
      <c r="A55" s="379"/>
      <c r="B55" s="365"/>
      <c r="G55" s="1268"/>
      <c r="H55" s="1268"/>
      <c r="I55" s="1268"/>
      <c r="J55" s="1268"/>
      <c r="K55" s="1273"/>
      <c r="L55" s="1273"/>
      <c r="M55" s="1273"/>
      <c r="N55" s="1273"/>
      <c r="AN55" s="1256" t="s">
        <v>614</v>
      </c>
      <c r="AO55" s="1256"/>
      <c r="AP55" s="1256"/>
      <c r="AQ55" s="1256"/>
      <c r="AR55" s="1256"/>
      <c r="AS55" s="1256"/>
      <c r="AT55" s="1256"/>
      <c r="AU55" s="1256"/>
      <c r="AV55" s="1256"/>
      <c r="AW55" s="1256"/>
      <c r="AX55" s="1256"/>
      <c r="AY55" s="1256"/>
      <c r="AZ55" s="1256"/>
      <c r="BA55" s="1256"/>
      <c r="BB55" s="1272" t="s">
        <v>613</v>
      </c>
      <c r="BC55" s="1272"/>
      <c r="BD55" s="1272"/>
      <c r="BE55" s="1272"/>
      <c r="BF55" s="1272"/>
      <c r="BG55" s="1272"/>
      <c r="BH55" s="1272"/>
      <c r="BI55" s="1272"/>
      <c r="BJ55" s="1272"/>
      <c r="BK55" s="1272"/>
      <c r="BL55" s="1272"/>
      <c r="BM55" s="1272"/>
      <c r="BN55" s="1272"/>
      <c r="BO55" s="1272"/>
      <c r="BP55" s="1257">
        <v>25.4</v>
      </c>
      <c r="BQ55" s="1257"/>
      <c r="BR55" s="1257"/>
      <c r="BS55" s="1257"/>
      <c r="BT55" s="1257"/>
      <c r="BU55" s="1257"/>
      <c r="BV55" s="1257"/>
      <c r="BW55" s="1257"/>
      <c r="BX55" s="1257">
        <v>23</v>
      </c>
      <c r="BY55" s="1257"/>
      <c r="BZ55" s="1257"/>
      <c r="CA55" s="1257"/>
      <c r="CB55" s="1257"/>
      <c r="CC55" s="1257"/>
      <c r="CD55" s="1257"/>
      <c r="CE55" s="1257"/>
      <c r="CF55" s="1257">
        <v>28</v>
      </c>
      <c r="CG55" s="1257"/>
      <c r="CH55" s="1257"/>
      <c r="CI55" s="1257"/>
      <c r="CJ55" s="1257"/>
      <c r="CK55" s="1257"/>
      <c r="CL55" s="1257"/>
      <c r="CM55" s="1257"/>
      <c r="CN55" s="1257">
        <v>19.2</v>
      </c>
      <c r="CO55" s="1257"/>
      <c r="CP55" s="1257"/>
      <c r="CQ55" s="1257"/>
      <c r="CR55" s="1257"/>
      <c r="CS55" s="1257"/>
      <c r="CT55" s="1257"/>
      <c r="CU55" s="1257"/>
      <c r="CV55" s="1257">
        <v>4</v>
      </c>
      <c r="CW55" s="1257"/>
      <c r="CX55" s="1257"/>
      <c r="CY55" s="1257"/>
      <c r="CZ55" s="1257"/>
      <c r="DA55" s="1257"/>
      <c r="DB55" s="1257"/>
      <c r="DC55" s="1257"/>
    </row>
    <row r="56" spans="1:109" ht="13" x14ac:dyDescent="0.2">
      <c r="A56" s="379"/>
      <c r="B56" s="365"/>
      <c r="G56" s="1268"/>
      <c r="H56" s="1268"/>
      <c r="I56" s="1268"/>
      <c r="J56" s="1268"/>
      <c r="K56" s="1273"/>
      <c r="L56" s="1273"/>
      <c r="M56" s="1273"/>
      <c r="N56" s="1273"/>
      <c r="AN56" s="1256"/>
      <c r="AO56" s="1256"/>
      <c r="AP56" s="1256"/>
      <c r="AQ56" s="1256"/>
      <c r="AR56" s="1256"/>
      <c r="AS56" s="1256"/>
      <c r="AT56" s="1256"/>
      <c r="AU56" s="1256"/>
      <c r="AV56" s="1256"/>
      <c r="AW56" s="1256"/>
      <c r="AX56" s="1256"/>
      <c r="AY56" s="1256"/>
      <c r="AZ56" s="1256"/>
      <c r="BA56" s="1256"/>
      <c r="BB56" s="1272"/>
      <c r="BC56" s="1272"/>
      <c r="BD56" s="1272"/>
      <c r="BE56" s="1272"/>
      <c r="BF56" s="1272"/>
      <c r="BG56" s="1272"/>
      <c r="BH56" s="1272"/>
      <c r="BI56" s="1272"/>
      <c r="BJ56" s="1272"/>
      <c r="BK56" s="1272"/>
      <c r="BL56" s="1272"/>
      <c r="BM56" s="1272"/>
      <c r="BN56" s="1272"/>
      <c r="BO56" s="1272"/>
      <c r="BP56" s="1257"/>
      <c r="BQ56" s="1257"/>
      <c r="BR56" s="1257"/>
      <c r="BS56" s="1257"/>
      <c r="BT56" s="1257"/>
      <c r="BU56" s="1257"/>
      <c r="BV56" s="1257"/>
      <c r="BW56" s="1257"/>
      <c r="BX56" s="1257"/>
      <c r="BY56" s="1257"/>
      <c r="BZ56" s="1257"/>
      <c r="CA56" s="1257"/>
      <c r="CB56" s="1257"/>
      <c r="CC56" s="1257"/>
      <c r="CD56" s="1257"/>
      <c r="CE56" s="1257"/>
      <c r="CF56" s="1257"/>
      <c r="CG56" s="1257"/>
      <c r="CH56" s="1257"/>
      <c r="CI56" s="1257"/>
      <c r="CJ56" s="1257"/>
      <c r="CK56" s="1257"/>
      <c r="CL56" s="1257"/>
      <c r="CM56" s="1257"/>
      <c r="CN56" s="1257"/>
      <c r="CO56" s="1257"/>
      <c r="CP56" s="1257"/>
      <c r="CQ56" s="1257"/>
      <c r="CR56" s="1257"/>
      <c r="CS56" s="1257"/>
      <c r="CT56" s="1257"/>
      <c r="CU56" s="1257"/>
      <c r="CV56" s="1257"/>
      <c r="CW56" s="1257"/>
      <c r="CX56" s="1257"/>
      <c r="CY56" s="1257"/>
      <c r="CZ56" s="1257"/>
      <c r="DA56" s="1257"/>
      <c r="DB56" s="1257"/>
      <c r="DC56" s="1257"/>
    </row>
    <row r="57" spans="1:109" s="379" customFormat="1" ht="13" x14ac:dyDescent="0.2">
      <c r="B57" s="385"/>
      <c r="G57" s="1268"/>
      <c r="H57" s="1268"/>
      <c r="I57" s="1274"/>
      <c r="J57" s="1274"/>
      <c r="K57" s="1273"/>
      <c r="L57" s="1273"/>
      <c r="M57" s="1273"/>
      <c r="N57" s="1273"/>
      <c r="AM57" s="364"/>
      <c r="AN57" s="1256"/>
      <c r="AO57" s="1256"/>
      <c r="AP57" s="1256"/>
      <c r="AQ57" s="1256"/>
      <c r="AR57" s="1256"/>
      <c r="AS57" s="1256"/>
      <c r="AT57" s="1256"/>
      <c r="AU57" s="1256"/>
      <c r="AV57" s="1256"/>
      <c r="AW57" s="1256"/>
      <c r="AX57" s="1256"/>
      <c r="AY57" s="1256"/>
      <c r="AZ57" s="1256"/>
      <c r="BA57" s="1256"/>
      <c r="BB57" s="1272" t="s">
        <v>620</v>
      </c>
      <c r="BC57" s="1272"/>
      <c r="BD57" s="1272"/>
      <c r="BE57" s="1272"/>
      <c r="BF57" s="1272"/>
      <c r="BG57" s="1272"/>
      <c r="BH57" s="1272"/>
      <c r="BI57" s="1272"/>
      <c r="BJ57" s="1272"/>
      <c r="BK57" s="1272"/>
      <c r="BL57" s="1272"/>
      <c r="BM57" s="1272"/>
      <c r="BN57" s="1272"/>
      <c r="BO57" s="1272"/>
      <c r="BP57" s="1257">
        <v>60</v>
      </c>
      <c r="BQ57" s="1257"/>
      <c r="BR57" s="1257"/>
      <c r="BS57" s="1257"/>
      <c r="BT57" s="1257"/>
      <c r="BU57" s="1257"/>
      <c r="BV57" s="1257"/>
      <c r="BW57" s="1257"/>
      <c r="BX57" s="1257">
        <v>60.6</v>
      </c>
      <c r="BY57" s="1257"/>
      <c r="BZ57" s="1257"/>
      <c r="CA57" s="1257"/>
      <c r="CB57" s="1257"/>
      <c r="CC57" s="1257"/>
      <c r="CD57" s="1257"/>
      <c r="CE57" s="1257"/>
      <c r="CF57" s="1257">
        <v>62.3</v>
      </c>
      <c r="CG57" s="1257"/>
      <c r="CH57" s="1257"/>
      <c r="CI57" s="1257"/>
      <c r="CJ57" s="1257"/>
      <c r="CK57" s="1257"/>
      <c r="CL57" s="1257"/>
      <c r="CM57" s="1257"/>
      <c r="CN57" s="1257">
        <v>62.2</v>
      </c>
      <c r="CO57" s="1257"/>
      <c r="CP57" s="1257"/>
      <c r="CQ57" s="1257"/>
      <c r="CR57" s="1257"/>
      <c r="CS57" s="1257"/>
      <c r="CT57" s="1257"/>
      <c r="CU57" s="1257"/>
      <c r="CV57" s="1257">
        <v>63.5</v>
      </c>
      <c r="CW57" s="1257"/>
      <c r="CX57" s="1257"/>
      <c r="CY57" s="1257"/>
      <c r="CZ57" s="1257"/>
      <c r="DA57" s="1257"/>
      <c r="DB57" s="1257"/>
      <c r="DC57" s="1257"/>
      <c r="DD57" s="390"/>
      <c r="DE57" s="385"/>
    </row>
    <row r="58" spans="1:109" s="379" customFormat="1" ht="13" x14ac:dyDescent="0.2">
      <c r="A58" s="364"/>
      <c r="B58" s="385"/>
      <c r="G58" s="1268"/>
      <c r="H58" s="1268"/>
      <c r="I58" s="1274"/>
      <c r="J58" s="1274"/>
      <c r="K58" s="1273"/>
      <c r="L58" s="1273"/>
      <c r="M58" s="1273"/>
      <c r="N58" s="1273"/>
      <c r="AM58" s="364"/>
      <c r="AN58" s="1256"/>
      <c r="AO58" s="1256"/>
      <c r="AP58" s="1256"/>
      <c r="AQ58" s="1256"/>
      <c r="AR58" s="1256"/>
      <c r="AS58" s="1256"/>
      <c r="AT58" s="1256"/>
      <c r="AU58" s="1256"/>
      <c r="AV58" s="1256"/>
      <c r="AW58" s="1256"/>
      <c r="AX58" s="1256"/>
      <c r="AY58" s="1256"/>
      <c r="AZ58" s="1256"/>
      <c r="BA58" s="1256"/>
      <c r="BB58" s="1272"/>
      <c r="BC58" s="1272"/>
      <c r="BD58" s="1272"/>
      <c r="BE58" s="1272"/>
      <c r="BF58" s="1272"/>
      <c r="BG58" s="1272"/>
      <c r="BH58" s="1272"/>
      <c r="BI58" s="1272"/>
      <c r="BJ58" s="1272"/>
      <c r="BK58" s="1272"/>
      <c r="BL58" s="1272"/>
      <c r="BM58" s="1272"/>
      <c r="BN58" s="1272"/>
      <c r="BO58" s="1272"/>
      <c r="BP58" s="1257"/>
      <c r="BQ58" s="1257"/>
      <c r="BR58" s="1257"/>
      <c r="BS58" s="1257"/>
      <c r="BT58" s="1257"/>
      <c r="BU58" s="1257"/>
      <c r="BV58" s="1257"/>
      <c r="BW58" s="1257"/>
      <c r="BX58" s="1257"/>
      <c r="BY58" s="1257"/>
      <c r="BZ58" s="1257"/>
      <c r="CA58" s="1257"/>
      <c r="CB58" s="1257"/>
      <c r="CC58" s="1257"/>
      <c r="CD58" s="1257"/>
      <c r="CE58" s="1257"/>
      <c r="CF58" s="1257"/>
      <c r="CG58" s="1257"/>
      <c r="CH58" s="1257"/>
      <c r="CI58" s="1257"/>
      <c r="CJ58" s="1257"/>
      <c r="CK58" s="1257"/>
      <c r="CL58" s="1257"/>
      <c r="CM58" s="1257"/>
      <c r="CN58" s="1257"/>
      <c r="CO58" s="1257"/>
      <c r="CP58" s="1257"/>
      <c r="CQ58" s="1257"/>
      <c r="CR58" s="1257"/>
      <c r="CS58" s="1257"/>
      <c r="CT58" s="1257"/>
      <c r="CU58" s="1257"/>
      <c r="CV58" s="1257"/>
      <c r="CW58" s="1257"/>
      <c r="CX58" s="1257"/>
      <c r="CY58" s="1257"/>
      <c r="CZ58" s="1257"/>
      <c r="DA58" s="1257"/>
      <c r="DB58" s="1257"/>
      <c r="DC58" s="1257"/>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619</v>
      </c>
    </row>
    <row r="64" spans="1:109" ht="13" x14ac:dyDescent="0.2">
      <c r="B64" s="365"/>
      <c r="G64" s="380"/>
      <c r="I64" s="382"/>
      <c r="J64" s="382"/>
      <c r="K64" s="382"/>
      <c r="L64" s="382"/>
      <c r="M64" s="382"/>
      <c r="N64" s="381"/>
      <c r="AM64" s="380"/>
      <c r="AN64" s="380" t="s">
        <v>618</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59" t="s">
        <v>617</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ht="13" x14ac:dyDescent="0.2">
      <c r="B66" s="365"/>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ht="13" x14ac:dyDescent="0.2">
      <c r="B67" s="365"/>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ht="13" x14ac:dyDescent="0.2">
      <c r="B68" s="365"/>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ht="13" x14ac:dyDescent="0.2">
      <c r="B69" s="365"/>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616</v>
      </c>
    </row>
    <row r="72" spans="2:107" ht="13" x14ac:dyDescent="0.2">
      <c r="B72" s="365"/>
      <c r="G72" s="1268"/>
      <c r="H72" s="1268"/>
      <c r="I72" s="1268"/>
      <c r="J72" s="1268"/>
      <c r="K72" s="373"/>
      <c r="L72" s="373"/>
      <c r="M72" s="372"/>
      <c r="N72" s="372"/>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56" t="s">
        <v>564</v>
      </c>
      <c r="BQ72" s="1256"/>
      <c r="BR72" s="1256"/>
      <c r="BS72" s="1256"/>
      <c r="BT72" s="1256"/>
      <c r="BU72" s="1256"/>
      <c r="BV72" s="1256"/>
      <c r="BW72" s="1256"/>
      <c r="BX72" s="1256" t="s">
        <v>565</v>
      </c>
      <c r="BY72" s="1256"/>
      <c r="BZ72" s="1256"/>
      <c r="CA72" s="1256"/>
      <c r="CB72" s="1256"/>
      <c r="CC72" s="1256"/>
      <c r="CD72" s="1256"/>
      <c r="CE72" s="1256"/>
      <c r="CF72" s="1256" t="s">
        <v>566</v>
      </c>
      <c r="CG72" s="1256"/>
      <c r="CH72" s="1256"/>
      <c r="CI72" s="1256"/>
      <c r="CJ72" s="1256"/>
      <c r="CK72" s="1256"/>
      <c r="CL72" s="1256"/>
      <c r="CM72" s="1256"/>
      <c r="CN72" s="1256" t="s">
        <v>567</v>
      </c>
      <c r="CO72" s="1256"/>
      <c r="CP72" s="1256"/>
      <c r="CQ72" s="1256"/>
      <c r="CR72" s="1256"/>
      <c r="CS72" s="1256"/>
      <c r="CT72" s="1256"/>
      <c r="CU72" s="1256"/>
      <c r="CV72" s="1256" t="s">
        <v>568</v>
      </c>
      <c r="CW72" s="1256"/>
      <c r="CX72" s="1256"/>
      <c r="CY72" s="1256"/>
      <c r="CZ72" s="1256"/>
      <c r="DA72" s="1256"/>
      <c r="DB72" s="1256"/>
      <c r="DC72" s="1256"/>
    </row>
    <row r="73" spans="2:107" ht="13" x14ac:dyDescent="0.2">
      <c r="B73" s="365"/>
      <c r="G73" s="1258"/>
      <c r="H73" s="1258"/>
      <c r="I73" s="1258"/>
      <c r="J73" s="1258"/>
      <c r="K73" s="1276"/>
      <c r="L73" s="1276"/>
      <c r="M73" s="1276"/>
      <c r="N73" s="1276"/>
      <c r="AM73" s="371"/>
      <c r="AN73" s="1272" t="s">
        <v>615</v>
      </c>
      <c r="AO73" s="1272"/>
      <c r="AP73" s="1272"/>
      <c r="AQ73" s="1272"/>
      <c r="AR73" s="1272"/>
      <c r="AS73" s="1272"/>
      <c r="AT73" s="1272"/>
      <c r="AU73" s="1272"/>
      <c r="AV73" s="1272"/>
      <c r="AW73" s="1272"/>
      <c r="AX73" s="1272"/>
      <c r="AY73" s="1272"/>
      <c r="AZ73" s="1272"/>
      <c r="BA73" s="1272"/>
      <c r="BB73" s="1272" t="s">
        <v>613</v>
      </c>
      <c r="BC73" s="1272"/>
      <c r="BD73" s="1272"/>
      <c r="BE73" s="1272"/>
      <c r="BF73" s="1272"/>
      <c r="BG73" s="1272"/>
      <c r="BH73" s="1272"/>
      <c r="BI73" s="1272"/>
      <c r="BJ73" s="1272"/>
      <c r="BK73" s="1272"/>
      <c r="BL73" s="1272"/>
      <c r="BM73" s="1272"/>
      <c r="BN73" s="1272"/>
      <c r="BO73" s="1272"/>
      <c r="BP73" s="1257">
        <v>127.1</v>
      </c>
      <c r="BQ73" s="1257"/>
      <c r="BR73" s="1257"/>
      <c r="BS73" s="1257"/>
      <c r="BT73" s="1257"/>
      <c r="BU73" s="1257"/>
      <c r="BV73" s="1257"/>
      <c r="BW73" s="1257"/>
      <c r="BX73" s="1257">
        <v>137.9</v>
      </c>
      <c r="BY73" s="1257"/>
      <c r="BZ73" s="1257"/>
      <c r="CA73" s="1257"/>
      <c r="CB73" s="1257"/>
      <c r="CC73" s="1257"/>
      <c r="CD73" s="1257"/>
      <c r="CE73" s="1257"/>
      <c r="CF73" s="1257">
        <v>129.19999999999999</v>
      </c>
      <c r="CG73" s="1257"/>
      <c r="CH73" s="1257"/>
      <c r="CI73" s="1257"/>
      <c r="CJ73" s="1257"/>
      <c r="CK73" s="1257"/>
      <c r="CL73" s="1257"/>
      <c r="CM73" s="1257"/>
      <c r="CN73" s="1257">
        <v>120</v>
      </c>
      <c r="CO73" s="1257"/>
      <c r="CP73" s="1257"/>
      <c r="CQ73" s="1257"/>
      <c r="CR73" s="1257"/>
      <c r="CS73" s="1257"/>
      <c r="CT73" s="1257"/>
      <c r="CU73" s="1257"/>
      <c r="CV73" s="1257">
        <v>118.9</v>
      </c>
      <c r="CW73" s="1257"/>
      <c r="CX73" s="1257"/>
      <c r="CY73" s="1257"/>
      <c r="CZ73" s="1257"/>
      <c r="DA73" s="1257"/>
      <c r="DB73" s="1257"/>
      <c r="DC73" s="1257"/>
    </row>
    <row r="74" spans="2:107" ht="13" x14ac:dyDescent="0.2">
      <c r="B74" s="365"/>
      <c r="G74" s="1258"/>
      <c r="H74" s="1258"/>
      <c r="I74" s="1258"/>
      <c r="J74" s="1258"/>
      <c r="K74" s="1276"/>
      <c r="L74" s="1276"/>
      <c r="M74" s="1276"/>
      <c r="N74" s="1276"/>
      <c r="AM74" s="37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57"/>
      <c r="BQ74" s="1257"/>
      <c r="BR74" s="1257"/>
      <c r="BS74" s="1257"/>
      <c r="BT74" s="1257"/>
      <c r="BU74" s="1257"/>
      <c r="BV74" s="1257"/>
      <c r="BW74" s="1257"/>
      <c r="BX74" s="1257"/>
      <c r="BY74" s="1257"/>
      <c r="BZ74" s="1257"/>
      <c r="CA74" s="1257"/>
      <c r="CB74" s="1257"/>
      <c r="CC74" s="1257"/>
      <c r="CD74" s="1257"/>
      <c r="CE74" s="1257"/>
      <c r="CF74" s="1257"/>
      <c r="CG74" s="1257"/>
      <c r="CH74" s="1257"/>
      <c r="CI74" s="1257"/>
      <c r="CJ74" s="1257"/>
      <c r="CK74" s="1257"/>
      <c r="CL74" s="1257"/>
      <c r="CM74" s="1257"/>
      <c r="CN74" s="1257"/>
      <c r="CO74" s="1257"/>
      <c r="CP74" s="1257"/>
      <c r="CQ74" s="1257"/>
      <c r="CR74" s="1257"/>
      <c r="CS74" s="1257"/>
      <c r="CT74" s="1257"/>
      <c r="CU74" s="1257"/>
      <c r="CV74" s="1257"/>
      <c r="CW74" s="1257"/>
      <c r="CX74" s="1257"/>
      <c r="CY74" s="1257"/>
      <c r="CZ74" s="1257"/>
      <c r="DA74" s="1257"/>
      <c r="DB74" s="1257"/>
      <c r="DC74" s="1257"/>
    </row>
    <row r="75" spans="2:107" ht="13" x14ac:dyDescent="0.2">
      <c r="B75" s="365"/>
      <c r="G75" s="1258"/>
      <c r="H75" s="1258"/>
      <c r="I75" s="1268"/>
      <c r="J75" s="1268"/>
      <c r="K75" s="1273"/>
      <c r="L75" s="1273"/>
      <c r="M75" s="1273"/>
      <c r="N75" s="1273"/>
      <c r="AM75" s="371"/>
      <c r="AN75" s="1272"/>
      <c r="AO75" s="1272"/>
      <c r="AP75" s="1272"/>
      <c r="AQ75" s="1272"/>
      <c r="AR75" s="1272"/>
      <c r="AS75" s="1272"/>
      <c r="AT75" s="1272"/>
      <c r="AU75" s="1272"/>
      <c r="AV75" s="1272"/>
      <c r="AW75" s="1272"/>
      <c r="AX75" s="1272"/>
      <c r="AY75" s="1272"/>
      <c r="AZ75" s="1272"/>
      <c r="BA75" s="1272"/>
      <c r="BB75" s="1272" t="s">
        <v>612</v>
      </c>
      <c r="BC75" s="1272"/>
      <c r="BD75" s="1272"/>
      <c r="BE75" s="1272"/>
      <c r="BF75" s="1272"/>
      <c r="BG75" s="1272"/>
      <c r="BH75" s="1272"/>
      <c r="BI75" s="1272"/>
      <c r="BJ75" s="1272"/>
      <c r="BK75" s="1272"/>
      <c r="BL75" s="1272"/>
      <c r="BM75" s="1272"/>
      <c r="BN75" s="1272"/>
      <c r="BO75" s="1272"/>
      <c r="BP75" s="1257">
        <v>11.4</v>
      </c>
      <c r="BQ75" s="1257"/>
      <c r="BR75" s="1257"/>
      <c r="BS75" s="1257"/>
      <c r="BT75" s="1257"/>
      <c r="BU75" s="1257"/>
      <c r="BV75" s="1257"/>
      <c r="BW75" s="1257"/>
      <c r="BX75" s="1257">
        <v>12.4</v>
      </c>
      <c r="BY75" s="1257"/>
      <c r="BZ75" s="1257"/>
      <c r="CA75" s="1257"/>
      <c r="CB75" s="1257"/>
      <c r="CC75" s="1257"/>
      <c r="CD75" s="1257"/>
      <c r="CE75" s="1257"/>
      <c r="CF75" s="1257">
        <v>12.3</v>
      </c>
      <c r="CG75" s="1257"/>
      <c r="CH75" s="1257"/>
      <c r="CI75" s="1257"/>
      <c r="CJ75" s="1257"/>
      <c r="CK75" s="1257"/>
      <c r="CL75" s="1257"/>
      <c r="CM75" s="1257"/>
      <c r="CN75" s="1257">
        <v>12.5</v>
      </c>
      <c r="CO75" s="1257"/>
      <c r="CP75" s="1257"/>
      <c r="CQ75" s="1257"/>
      <c r="CR75" s="1257"/>
      <c r="CS75" s="1257"/>
      <c r="CT75" s="1257"/>
      <c r="CU75" s="1257"/>
      <c r="CV75" s="1257">
        <v>12.8</v>
      </c>
      <c r="CW75" s="1257"/>
      <c r="CX75" s="1257"/>
      <c r="CY75" s="1257"/>
      <c r="CZ75" s="1257"/>
      <c r="DA75" s="1257"/>
      <c r="DB75" s="1257"/>
      <c r="DC75" s="1257"/>
    </row>
    <row r="76" spans="2:107" ht="13" x14ac:dyDescent="0.2">
      <c r="B76" s="365"/>
      <c r="G76" s="1258"/>
      <c r="H76" s="1258"/>
      <c r="I76" s="1268"/>
      <c r="J76" s="1268"/>
      <c r="K76" s="1273"/>
      <c r="L76" s="1273"/>
      <c r="M76" s="1273"/>
      <c r="N76" s="1273"/>
      <c r="AM76" s="37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57"/>
      <c r="BQ76" s="1257"/>
      <c r="BR76" s="1257"/>
      <c r="BS76" s="1257"/>
      <c r="BT76" s="1257"/>
      <c r="BU76" s="1257"/>
      <c r="BV76" s="1257"/>
      <c r="BW76" s="1257"/>
      <c r="BX76" s="1257"/>
      <c r="BY76" s="1257"/>
      <c r="BZ76" s="1257"/>
      <c r="CA76" s="1257"/>
      <c r="CB76" s="1257"/>
      <c r="CC76" s="1257"/>
      <c r="CD76" s="1257"/>
      <c r="CE76" s="1257"/>
      <c r="CF76" s="1257"/>
      <c r="CG76" s="1257"/>
      <c r="CH76" s="1257"/>
      <c r="CI76" s="1257"/>
      <c r="CJ76" s="1257"/>
      <c r="CK76" s="1257"/>
      <c r="CL76" s="1257"/>
      <c r="CM76" s="1257"/>
      <c r="CN76" s="1257"/>
      <c r="CO76" s="1257"/>
      <c r="CP76" s="1257"/>
      <c r="CQ76" s="1257"/>
      <c r="CR76" s="1257"/>
      <c r="CS76" s="1257"/>
      <c r="CT76" s="1257"/>
      <c r="CU76" s="1257"/>
      <c r="CV76" s="1257"/>
      <c r="CW76" s="1257"/>
      <c r="CX76" s="1257"/>
      <c r="CY76" s="1257"/>
      <c r="CZ76" s="1257"/>
      <c r="DA76" s="1257"/>
      <c r="DB76" s="1257"/>
      <c r="DC76" s="1257"/>
    </row>
    <row r="77" spans="2:107" ht="13" x14ac:dyDescent="0.2">
      <c r="B77" s="365"/>
      <c r="G77" s="1268"/>
      <c r="H77" s="1268"/>
      <c r="I77" s="1268"/>
      <c r="J77" s="1268"/>
      <c r="K77" s="1276"/>
      <c r="L77" s="1276"/>
      <c r="M77" s="1276"/>
      <c r="N77" s="1276"/>
      <c r="AN77" s="1256" t="s">
        <v>614</v>
      </c>
      <c r="AO77" s="1256"/>
      <c r="AP77" s="1256"/>
      <c r="AQ77" s="1256"/>
      <c r="AR77" s="1256"/>
      <c r="AS77" s="1256"/>
      <c r="AT77" s="1256"/>
      <c r="AU77" s="1256"/>
      <c r="AV77" s="1256"/>
      <c r="AW77" s="1256"/>
      <c r="AX77" s="1256"/>
      <c r="AY77" s="1256"/>
      <c r="AZ77" s="1256"/>
      <c r="BA77" s="1256"/>
      <c r="BB77" s="1272" t="s">
        <v>613</v>
      </c>
      <c r="BC77" s="1272"/>
      <c r="BD77" s="1272"/>
      <c r="BE77" s="1272"/>
      <c r="BF77" s="1272"/>
      <c r="BG77" s="1272"/>
      <c r="BH77" s="1272"/>
      <c r="BI77" s="1272"/>
      <c r="BJ77" s="1272"/>
      <c r="BK77" s="1272"/>
      <c r="BL77" s="1272"/>
      <c r="BM77" s="1272"/>
      <c r="BN77" s="1272"/>
      <c r="BO77" s="1272"/>
      <c r="BP77" s="1257">
        <v>25.4</v>
      </c>
      <c r="BQ77" s="1257"/>
      <c r="BR77" s="1257"/>
      <c r="BS77" s="1257"/>
      <c r="BT77" s="1257"/>
      <c r="BU77" s="1257"/>
      <c r="BV77" s="1257"/>
      <c r="BW77" s="1257"/>
      <c r="BX77" s="1257">
        <v>23</v>
      </c>
      <c r="BY77" s="1257"/>
      <c r="BZ77" s="1257"/>
      <c r="CA77" s="1257"/>
      <c r="CB77" s="1257"/>
      <c r="CC77" s="1257"/>
      <c r="CD77" s="1257"/>
      <c r="CE77" s="1257"/>
      <c r="CF77" s="1257">
        <v>28</v>
      </c>
      <c r="CG77" s="1257"/>
      <c r="CH77" s="1257"/>
      <c r="CI77" s="1257"/>
      <c r="CJ77" s="1257"/>
      <c r="CK77" s="1257"/>
      <c r="CL77" s="1257"/>
      <c r="CM77" s="1257"/>
      <c r="CN77" s="1257">
        <v>19.2</v>
      </c>
      <c r="CO77" s="1257"/>
      <c r="CP77" s="1257"/>
      <c r="CQ77" s="1257"/>
      <c r="CR77" s="1257"/>
      <c r="CS77" s="1257"/>
      <c r="CT77" s="1257"/>
      <c r="CU77" s="1257"/>
      <c r="CV77" s="1257">
        <v>4</v>
      </c>
      <c r="CW77" s="1257"/>
      <c r="CX77" s="1257"/>
      <c r="CY77" s="1257"/>
      <c r="CZ77" s="1257"/>
      <c r="DA77" s="1257"/>
      <c r="DB77" s="1257"/>
      <c r="DC77" s="1257"/>
    </row>
    <row r="78" spans="2:107" ht="13" x14ac:dyDescent="0.2">
      <c r="B78" s="365"/>
      <c r="G78" s="1268"/>
      <c r="H78" s="1268"/>
      <c r="I78" s="1268"/>
      <c r="J78" s="1268"/>
      <c r="K78" s="1276"/>
      <c r="L78" s="1276"/>
      <c r="M78" s="1276"/>
      <c r="N78" s="1276"/>
      <c r="AN78" s="1256"/>
      <c r="AO78" s="1256"/>
      <c r="AP78" s="1256"/>
      <c r="AQ78" s="1256"/>
      <c r="AR78" s="1256"/>
      <c r="AS78" s="1256"/>
      <c r="AT78" s="1256"/>
      <c r="AU78" s="1256"/>
      <c r="AV78" s="1256"/>
      <c r="AW78" s="1256"/>
      <c r="AX78" s="1256"/>
      <c r="AY78" s="1256"/>
      <c r="AZ78" s="1256"/>
      <c r="BA78" s="1256"/>
      <c r="BB78" s="1272"/>
      <c r="BC78" s="1272"/>
      <c r="BD78" s="1272"/>
      <c r="BE78" s="1272"/>
      <c r="BF78" s="1272"/>
      <c r="BG78" s="1272"/>
      <c r="BH78" s="1272"/>
      <c r="BI78" s="1272"/>
      <c r="BJ78" s="1272"/>
      <c r="BK78" s="1272"/>
      <c r="BL78" s="1272"/>
      <c r="BM78" s="1272"/>
      <c r="BN78" s="1272"/>
      <c r="BO78" s="1272"/>
      <c r="BP78" s="1257"/>
      <c r="BQ78" s="1257"/>
      <c r="BR78" s="1257"/>
      <c r="BS78" s="1257"/>
      <c r="BT78" s="1257"/>
      <c r="BU78" s="1257"/>
      <c r="BV78" s="1257"/>
      <c r="BW78" s="1257"/>
      <c r="BX78" s="1257"/>
      <c r="BY78" s="1257"/>
      <c r="BZ78" s="1257"/>
      <c r="CA78" s="1257"/>
      <c r="CB78" s="1257"/>
      <c r="CC78" s="1257"/>
      <c r="CD78" s="1257"/>
      <c r="CE78" s="1257"/>
      <c r="CF78" s="1257"/>
      <c r="CG78" s="1257"/>
      <c r="CH78" s="1257"/>
      <c r="CI78" s="1257"/>
      <c r="CJ78" s="1257"/>
      <c r="CK78" s="1257"/>
      <c r="CL78" s="1257"/>
      <c r="CM78" s="1257"/>
      <c r="CN78" s="1257"/>
      <c r="CO78" s="1257"/>
      <c r="CP78" s="1257"/>
      <c r="CQ78" s="1257"/>
      <c r="CR78" s="1257"/>
      <c r="CS78" s="1257"/>
      <c r="CT78" s="1257"/>
      <c r="CU78" s="1257"/>
      <c r="CV78" s="1257"/>
      <c r="CW78" s="1257"/>
      <c r="CX78" s="1257"/>
      <c r="CY78" s="1257"/>
      <c r="CZ78" s="1257"/>
      <c r="DA78" s="1257"/>
      <c r="DB78" s="1257"/>
      <c r="DC78" s="1257"/>
    </row>
    <row r="79" spans="2:107" ht="13" x14ac:dyDescent="0.2">
      <c r="B79" s="365"/>
      <c r="G79" s="1268"/>
      <c r="H79" s="1268"/>
      <c r="I79" s="1274"/>
      <c r="J79" s="1274"/>
      <c r="K79" s="1277"/>
      <c r="L79" s="1277"/>
      <c r="M79" s="1277"/>
      <c r="N79" s="1277"/>
      <c r="AN79" s="1256"/>
      <c r="AO79" s="1256"/>
      <c r="AP79" s="1256"/>
      <c r="AQ79" s="1256"/>
      <c r="AR79" s="1256"/>
      <c r="AS79" s="1256"/>
      <c r="AT79" s="1256"/>
      <c r="AU79" s="1256"/>
      <c r="AV79" s="1256"/>
      <c r="AW79" s="1256"/>
      <c r="AX79" s="1256"/>
      <c r="AY79" s="1256"/>
      <c r="AZ79" s="1256"/>
      <c r="BA79" s="1256"/>
      <c r="BB79" s="1272" t="s">
        <v>612</v>
      </c>
      <c r="BC79" s="1272"/>
      <c r="BD79" s="1272"/>
      <c r="BE79" s="1272"/>
      <c r="BF79" s="1272"/>
      <c r="BG79" s="1272"/>
      <c r="BH79" s="1272"/>
      <c r="BI79" s="1272"/>
      <c r="BJ79" s="1272"/>
      <c r="BK79" s="1272"/>
      <c r="BL79" s="1272"/>
      <c r="BM79" s="1272"/>
      <c r="BN79" s="1272"/>
      <c r="BO79" s="1272"/>
      <c r="BP79" s="1257">
        <v>7.8</v>
      </c>
      <c r="BQ79" s="1257"/>
      <c r="BR79" s="1257"/>
      <c r="BS79" s="1257"/>
      <c r="BT79" s="1257"/>
      <c r="BU79" s="1257"/>
      <c r="BV79" s="1257"/>
      <c r="BW79" s="1257"/>
      <c r="BX79" s="1257">
        <v>7.7</v>
      </c>
      <c r="BY79" s="1257"/>
      <c r="BZ79" s="1257"/>
      <c r="CA79" s="1257"/>
      <c r="CB79" s="1257"/>
      <c r="CC79" s="1257"/>
      <c r="CD79" s="1257"/>
      <c r="CE79" s="1257"/>
      <c r="CF79" s="1257">
        <v>7.5</v>
      </c>
      <c r="CG79" s="1257"/>
      <c r="CH79" s="1257"/>
      <c r="CI79" s="1257"/>
      <c r="CJ79" s="1257"/>
      <c r="CK79" s="1257"/>
      <c r="CL79" s="1257"/>
      <c r="CM79" s="1257"/>
      <c r="CN79" s="1257">
        <v>8</v>
      </c>
      <c r="CO79" s="1257"/>
      <c r="CP79" s="1257"/>
      <c r="CQ79" s="1257"/>
      <c r="CR79" s="1257"/>
      <c r="CS79" s="1257"/>
      <c r="CT79" s="1257"/>
      <c r="CU79" s="1257"/>
      <c r="CV79" s="1257">
        <v>8</v>
      </c>
      <c r="CW79" s="1257"/>
      <c r="CX79" s="1257"/>
      <c r="CY79" s="1257"/>
      <c r="CZ79" s="1257"/>
      <c r="DA79" s="1257"/>
      <c r="DB79" s="1257"/>
      <c r="DC79" s="1257"/>
    </row>
    <row r="80" spans="2:107" ht="13" x14ac:dyDescent="0.2">
      <c r="B80" s="365"/>
      <c r="G80" s="1268"/>
      <c r="H80" s="1268"/>
      <c r="I80" s="1274"/>
      <c r="J80" s="1274"/>
      <c r="K80" s="1277"/>
      <c r="L80" s="1277"/>
      <c r="M80" s="1277"/>
      <c r="N80" s="1277"/>
      <c r="AN80" s="1256"/>
      <c r="AO80" s="1256"/>
      <c r="AP80" s="1256"/>
      <c r="AQ80" s="1256"/>
      <c r="AR80" s="1256"/>
      <c r="AS80" s="1256"/>
      <c r="AT80" s="1256"/>
      <c r="AU80" s="1256"/>
      <c r="AV80" s="1256"/>
      <c r="AW80" s="1256"/>
      <c r="AX80" s="1256"/>
      <c r="AY80" s="1256"/>
      <c r="AZ80" s="1256"/>
      <c r="BA80" s="1256"/>
      <c r="BB80" s="1272"/>
      <c r="BC80" s="1272"/>
      <c r="BD80" s="1272"/>
      <c r="BE80" s="1272"/>
      <c r="BF80" s="1272"/>
      <c r="BG80" s="1272"/>
      <c r="BH80" s="1272"/>
      <c r="BI80" s="1272"/>
      <c r="BJ80" s="1272"/>
      <c r="BK80" s="1272"/>
      <c r="BL80" s="1272"/>
      <c r="BM80" s="1272"/>
      <c r="BN80" s="1272"/>
      <c r="BO80" s="1272"/>
      <c r="BP80" s="1257"/>
      <c r="BQ80" s="1257"/>
      <c r="BR80" s="1257"/>
      <c r="BS80" s="1257"/>
      <c r="BT80" s="1257"/>
      <c r="BU80" s="1257"/>
      <c r="BV80" s="1257"/>
      <c r="BW80" s="1257"/>
      <c r="BX80" s="1257"/>
      <c r="BY80" s="1257"/>
      <c r="BZ80" s="1257"/>
      <c r="CA80" s="1257"/>
      <c r="CB80" s="1257"/>
      <c r="CC80" s="1257"/>
      <c r="CD80" s="1257"/>
      <c r="CE80" s="1257"/>
      <c r="CF80" s="1257"/>
      <c r="CG80" s="1257"/>
      <c r="CH80" s="1257"/>
      <c r="CI80" s="1257"/>
      <c r="CJ80" s="1257"/>
      <c r="CK80" s="1257"/>
      <c r="CL80" s="1257"/>
      <c r="CM80" s="1257"/>
      <c r="CN80" s="1257"/>
      <c r="CO80" s="1257"/>
      <c r="CP80" s="1257"/>
      <c r="CQ80" s="1257"/>
      <c r="CR80" s="1257"/>
      <c r="CS80" s="1257"/>
      <c r="CT80" s="1257"/>
      <c r="CU80" s="1257"/>
      <c r="CV80" s="1257"/>
      <c r="CW80" s="1257"/>
      <c r="CX80" s="1257"/>
      <c r="CY80" s="1257"/>
      <c r="CZ80" s="1257"/>
      <c r="DA80" s="1257"/>
      <c r="DB80" s="1257"/>
      <c r="DC80" s="1257"/>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kERHsxjdmCo7oxY5cAMEYI3eOlRYvKtPmcGx6qiDO90cQVMHTiD5hk4OAUm8vji4D3mFg8NCNHXuQupBi6/51w==" saltValue="b/p4CfOvftWl/1Mw+/sWF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EB7A2-7689-4177-8D0C-0AA780B461B7}">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511</v>
      </c>
    </row>
  </sheetData>
  <sheetProtection algorithmName="SHA-512" hashValue="Uf5iX0oKqrQn7pHs9zYjbS5GLsqDYLaXRcAVlrVnVZx9efHVCvY4EptJ34R8je1W6xicp6Xuqsung0peeNSXZg==" saltValue="/WV9Jzl5qHaJoKFzPKSCU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3ABA-E7F3-4095-9E32-7496784F4694}">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511</v>
      </c>
    </row>
  </sheetData>
  <sheetProtection algorithmName="SHA-512" hashValue="DuLBwdAsRYVhGMIsgTwhb697t8LTe1nw7YtIrQXnY9qGZs759vQEkvIY0Fq1bM9izHzkdcMRB6+VZceRW651GA==" saltValue="U8+fmibvMjYK5/b4C8rUQ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561</v>
      </c>
      <c r="G2" s="151"/>
      <c r="H2" s="152"/>
    </row>
    <row r="3" spans="1:8" x14ac:dyDescent="0.2">
      <c r="A3" s="148" t="s">
        <v>554</v>
      </c>
      <c r="B3" s="153"/>
      <c r="C3" s="154"/>
      <c r="D3" s="155">
        <v>73852</v>
      </c>
      <c r="E3" s="156"/>
      <c r="F3" s="157">
        <v>69185</v>
      </c>
      <c r="G3" s="158"/>
      <c r="H3" s="159"/>
    </row>
    <row r="4" spans="1:8" x14ac:dyDescent="0.2">
      <c r="A4" s="160"/>
      <c r="B4" s="161"/>
      <c r="C4" s="162"/>
      <c r="D4" s="163">
        <v>42968</v>
      </c>
      <c r="E4" s="164"/>
      <c r="F4" s="165">
        <v>38519</v>
      </c>
      <c r="G4" s="166"/>
      <c r="H4" s="167"/>
    </row>
    <row r="5" spans="1:8" x14ac:dyDescent="0.2">
      <c r="A5" s="148" t="s">
        <v>556</v>
      </c>
      <c r="B5" s="153"/>
      <c r="C5" s="154"/>
      <c r="D5" s="155">
        <v>80188</v>
      </c>
      <c r="E5" s="156"/>
      <c r="F5" s="157">
        <v>70166</v>
      </c>
      <c r="G5" s="158"/>
      <c r="H5" s="159"/>
    </row>
    <row r="6" spans="1:8" x14ac:dyDescent="0.2">
      <c r="A6" s="160"/>
      <c r="B6" s="161"/>
      <c r="C6" s="162"/>
      <c r="D6" s="163">
        <v>41532</v>
      </c>
      <c r="E6" s="164"/>
      <c r="F6" s="165">
        <v>36115</v>
      </c>
      <c r="G6" s="166"/>
      <c r="H6" s="167"/>
    </row>
    <row r="7" spans="1:8" x14ac:dyDescent="0.2">
      <c r="A7" s="148" t="s">
        <v>557</v>
      </c>
      <c r="B7" s="153"/>
      <c r="C7" s="154"/>
      <c r="D7" s="155">
        <v>73447</v>
      </c>
      <c r="E7" s="156"/>
      <c r="F7" s="157">
        <v>70329</v>
      </c>
      <c r="G7" s="158"/>
      <c r="H7" s="159"/>
    </row>
    <row r="8" spans="1:8" x14ac:dyDescent="0.2">
      <c r="A8" s="160"/>
      <c r="B8" s="161"/>
      <c r="C8" s="162"/>
      <c r="D8" s="163">
        <v>48243</v>
      </c>
      <c r="E8" s="164"/>
      <c r="F8" s="165">
        <v>39403</v>
      </c>
      <c r="G8" s="166"/>
      <c r="H8" s="167"/>
    </row>
    <row r="9" spans="1:8" x14ac:dyDescent="0.2">
      <c r="A9" s="148" t="s">
        <v>558</v>
      </c>
      <c r="B9" s="153"/>
      <c r="C9" s="154"/>
      <c r="D9" s="155">
        <v>58011</v>
      </c>
      <c r="E9" s="156"/>
      <c r="F9" s="157">
        <v>71871</v>
      </c>
      <c r="G9" s="158"/>
      <c r="H9" s="159"/>
    </row>
    <row r="10" spans="1:8" x14ac:dyDescent="0.2">
      <c r="A10" s="160"/>
      <c r="B10" s="161"/>
      <c r="C10" s="162"/>
      <c r="D10" s="163">
        <v>35345</v>
      </c>
      <c r="E10" s="164"/>
      <c r="F10" s="165">
        <v>38232</v>
      </c>
      <c r="G10" s="166"/>
      <c r="H10" s="167"/>
    </row>
    <row r="11" spans="1:8" x14ac:dyDescent="0.2">
      <c r="A11" s="148" t="s">
        <v>559</v>
      </c>
      <c r="B11" s="153"/>
      <c r="C11" s="154"/>
      <c r="D11" s="155">
        <v>75499</v>
      </c>
      <c r="E11" s="156"/>
      <c r="F11" s="157">
        <v>71807</v>
      </c>
      <c r="G11" s="158"/>
      <c r="H11" s="159"/>
    </row>
    <row r="12" spans="1:8" x14ac:dyDescent="0.2">
      <c r="A12" s="160"/>
      <c r="B12" s="161"/>
      <c r="C12" s="168"/>
      <c r="D12" s="163">
        <v>47920</v>
      </c>
      <c r="E12" s="164"/>
      <c r="F12" s="165">
        <v>37333</v>
      </c>
      <c r="G12" s="166"/>
      <c r="H12" s="167"/>
    </row>
    <row r="13" spans="1:8" x14ac:dyDescent="0.2">
      <c r="A13" s="148"/>
      <c r="B13" s="153"/>
      <c r="C13" s="169"/>
      <c r="D13" s="170">
        <v>72199</v>
      </c>
      <c r="E13" s="171"/>
      <c r="F13" s="172">
        <v>70672</v>
      </c>
      <c r="G13" s="173"/>
      <c r="H13" s="159"/>
    </row>
    <row r="14" spans="1:8" x14ac:dyDescent="0.2">
      <c r="A14" s="160"/>
      <c r="B14" s="161"/>
      <c r="C14" s="162"/>
      <c r="D14" s="163">
        <v>43202</v>
      </c>
      <c r="E14" s="164"/>
      <c r="F14" s="165">
        <v>37920</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3.76</v>
      </c>
      <c r="C19" s="174">
        <f>ROUND(VALUE(SUBSTITUTE(実質収支比率等に係る経年分析!G$48,"▲","-")),2)</f>
        <v>3.8</v>
      </c>
      <c r="D19" s="174">
        <f>ROUND(VALUE(SUBSTITUTE(実質収支比率等に係る経年分析!H$48,"▲","-")),2)</f>
        <v>4.32</v>
      </c>
      <c r="E19" s="174">
        <f>ROUND(VALUE(SUBSTITUTE(実質収支比率等に係る経年分析!I$48,"▲","-")),2)</f>
        <v>4.9000000000000004</v>
      </c>
      <c r="F19" s="174">
        <f>ROUND(VALUE(SUBSTITUTE(実質収支比率等に係る経年分析!J$48,"▲","-")),2)</f>
        <v>5.71</v>
      </c>
    </row>
    <row r="20" spans="1:11" x14ac:dyDescent="0.2">
      <c r="A20" s="174" t="s">
        <v>57</v>
      </c>
      <c r="B20" s="174">
        <f>ROUND(VALUE(SUBSTITUTE(実質収支比率等に係る経年分析!F$47,"▲","-")),2)</f>
        <v>7.94</v>
      </c>
      <c r="C20" s="174">
        <f>ROUND(VALUE(SUBSTITUTE(実質収支比率等に係る経年分析!G$47,"▲","-")),2)</f>
        <v>10.6</v>
      </c>
      <c r="D20" s="174">
        <f>ROUND(VALUE(SUBSTITUTE(実質収支比率等に係る経年分析!H$47,"▲","-")),2)</f>
        <v>12.24</v>
      </c>
      <c r="E20" s="174">
        <f>ROUND(VALUE(SUBSTITUTE(実質収支比率等に係る経年分析!I$47,"▲","-")),2)</f>
        <v>15.01</v>
      </c>
      <c r="F20" s="174">
        <f>ROUND(VALUE(SUBSTITUTE(実質収支比率等に係る経年分析!J$47,"▲","-")),2)</f>
        <v>18.18</v>
      </c>
    </row>
    <row r="21" spans="1:11" x14ac:dyDescent="0.2">
      <c r="A21" s="174" t="s">
        <v>58</v>
      </c>
      <c r="B21" s="174">
        <f>IF(ISNUMBER(VALUE(SUBSTITUTE(実質収支比率等に係る経年分析!F$49,"▲","-"))),ROUND(VALUE(SUBSTITUTE(実質収支比率等に係る経年分析!F$49,"▲","-")),2),NA())</f>
        <v>2.0499999999999998</v>
      </c>
      <c r="C21" s="174">
        <f>IF(ISNUMBER(VALUE(SUBSTITUTE(実質収支比率等に係る経年分析!G$49,"▲","-"))),ROUND(VALUE(SUBSTITUTE(実質収支比率等に係る経年分析!G$49,"▲","-")),2),NA())</f>
        <v>2.5099999999999998</v>
      </c>
      <c r="D21" s="174">
        <f>IF(ISNUMBER(VALUE(SUBSTITUTE(実質収支比率等に係る経年分析!H$49,"▲","-"))),ROUND(VALUE(SUBSTITUTE(実質収支比率等に係る経年分析!H$49,"▲","-")),2),NA())</f>
        <v>2.6</v>
      </c>
      <c r="E21" s="174">
        <f>IF(ISNUMBER(VALUE(SUBSTITUTE(実質収支比率等に係る経年分析!I$49,"▲","-"))),ROUND(VALUE(SUBSTITUTE(実質収支比率等に係る経年分析!I$49,"▲","-")),2),NA())</f>
        <v>3.81</v>
      </c>
      <c r="F21" s="174">
        <f>IF(ISNUMBER(VALUE(SUBSTITUTE(実質収支比率等に係る経年分析!J$49,"▲","-"))),ROUND(VALUE(SUBSTITUTE(実質収支比率等に係る経年分析!J$49,"▲","-")),2),NA())</f>
        <v>3.65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1.85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2.8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0.34</v>
      </c>
    </row>
    <row r="28" spans="1:11" x14ac:dyDescent="0.2">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1.43</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2.16</v>
      </c>
      <c r="E28" s="175" t="e">
        <f>IF(ROUND(VALUE(SUBSTITUTE(連結実質赤字比率に係る赤字・黒字の構成分析!G$42,"▲", "-")), 2) &gt;= 0, ABS(ROUND(VALUE(SUBSTITUTE(連結実質赤字比率に係る赤字・黒字の構成分析!G$42,"▲", "-")), 2)), NA())</f>
        <v>#N/A</v>
      </c>
      <c r="F28" s="175">
        <f>IF(ROUND(VALUE(SUBSTITUTE(連結実質赤字比率に係る赤字・黒字の構成分析!H$42,"▲", "-")), 2) &lt; 0, ABS(ROUND(VALUE(SUBSTITUTE(連結実質赤字比率に係る赤字・黒字の構成分析!H$42,"▲", "-")), 2)), NA())</f>
        <v>2.56</v>
      </c>
      <c r="G28" s="175" t="e">
        <f>IF(ROUND(VALUE(SUBSTITUTE(連結実質赤字比率に係る赤字・黒字の構成分析!H$42,"▲", "-")), 2) &gt;= 0, ABS(ROUND(VALUE(SUBSTITUTE(連結実質赤字比率に係る赤字・黒字の構成分析!H$42,"▲", "-")), 2)), NA())</f>
        <v>#N/A</v>
      </c>
      <c r="H28" s="175">
        <f>IF(ROUND(VALUE(SUBSTITUTE(連結実質赤字比率に係る赤字・黒字の構成分析!I$42,"▲", "-")), 2) &lt; 0, ABS(ROUND(VALUE(SUBSTITUTE(連結実質赤字比率に係る赤字・黒字の構成分析!I$42,"▲", "-")), 2)), NA())</f>
        <v>0.67</v>
      </c>
      <c r="I28" s="175" t="e">
        <f>IF(ROUND(VALUE(SUBSTITUTE(連結実質赤字比率に係る赤字・黒字の構成分析!I$42,"▲", "-")), 2) &gt;= 0, ABS(ROUND(VALUE(SUBSTITUTE(連結実質赤字比率に係る赤字・黒字の構成分析!I$42,"▲", "-")), 2)), NA())</f>
        <v>#N/A</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介護サービス事業特別会計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0.16</v>
      </c>
    </row>
    <row r="30" spans="1:11" x14ac:dyDescent="0.2">
      <c r="A30" s="175" t="str">
        <f>IF(連結実質赤字比率に係る赤字・黒字の構成分析!C$40="",NA(),連結実質赤字比率に係る赤字・黒字の構成分析!C$40)</f>
        <v>宅地造成事業特別会計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0.22</v>
      </c>
    </row>
    <row r="31" spans="1:11" x14ac:dyDescent="0.2">
      <c r="A31" s="175" t="str">
        <f>IF(連結実質赤字比率に係る赤字・黒字の構成分析!C$39="",NA(),連結実質赤字比率に係る赤字・黒字の構成分析!C$39)</f>
        <v>国民健康保険直営診療所事業特別会計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0.28999999999999998</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1.92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2.81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0.66</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0.28999999999999998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0.28999999999999998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0.73</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1.61</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5.24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4.3099999999999996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4.8899999999999997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5.71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4509</v>
      </c>
      <c r="E42" s="176"/>
      <c r="F42" s="176"/>
      <c r="G42" s="176">
        <f>'実質公債費比率（分子）の構造'!L$52</f>
        <v>4466</v>
      </c>
      <c r="H42" s="176"/>
      <c r="I42" s="176"/>
      <c r="J42" s="176">
        <f>'実質公債費比率（分子）の構造'!M$52</f>
        <v>4436</v>
      </c>
      <c r="K42" s="176"/>
      <c r="L42" s="176"/>
      <c r="M42" s="176">
        <f>'実質公債費比率（分子）の構造'!N$52</f>
        <v>4488</v>
      </c>
      <c r="N42" s="176"/>
      <c r="O42" s="176"/>
      <c r="P42" s="176">
        <f>'実質公債費比率（分子）の構造'!O$52</f>
        <v>4492</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28</v>
      </c>
      <c r="C44" s="176"/>
      <c r="D44" s="176"/>
      <c r="E44" s="176">
        <f>'実質公債費比率（分子）の構造'!L$50</f>
        <v>20</v>
      </c>
      <c r="F44" s="176"/>
      <c r="G44" s="176"/>
      <c r="H44" s="176">
        <f>'実質公債費比率（分子）の構造'!M$50</f>
        <v>17</v>
      </c>
      <c r="I44" s="176"/>
      <c r="J44" s="176"/>
      <c r="K44" s="176">
        <f>'実質公債費比率（分子）の構造'!N$50</f>
        <v>15</v>
      </c>
      <c r="L44" s="176"/>
      <c r="M44" s="176"/>
      <c r="N44" s="176">
        <f>'実質公債費比率（分子）の構造'!O$50</f>
        <v>12</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1696</v>
      </c>
      <c r="C46" s="176"/>
      <c r="D46" s="176"/>
      <c r="E46" s="176">
        <f>'実質公債費比率（分子）の構造'!L$48</f>
        <v>1645</v>
      </c>
      <c r="F46" s="176"/>
      <c r="G46" s="176"/>
      <c r="H46" s="176">
        <f>'実質公債費比率（分子）の構造'!M$48</f>
        <v>1783</v>
      </c>
      <c r="I46" s="176"/>
      <c r="J46" s="176"/>
      <c r="K46" s="176">
        <f>'実質公債費比率（分子）の構造'!N$48</f>
        <v>1926</v>
      </c>
      <c r="L46" s="176"/>
      <c r="M46" s="176"/>
      <c r="N46" s="176">
        <f>'実質公債費比率（分子）の構造'!O$48</f>
        <v>1937</v>
      </c>
      <c r="O46" s="176"/>
      <c r="P46" s="176"/>
    </row>
    <row r="47" spans="1:16" x14ac:dyDescent="0.2">
      <c r="A47" s="176" t="s">
        <v>70</v>
      </c>
      <c r="B47" s="176">
        <f>'実質公債費比率（分子）の構造'!K$47</f>
        <v>10</v>
      </c>
      <c r="C47" s="176"/>
      <c r="D47" s="176"/>
      <c r="E47" s="176">
        <f>'実質公債費比率（分子）の構造'!L$47</f>
        <v>10</v>
      </c>
      <c r="F47" s="176"/>
      <c r="G47" s="176"/>
      <c r="H47" s="176">
        <f>'実質公債費比率（分子）の構造'!M$47</f>
        <v>10</v>
      </c>
      <c r="I47" s="176"/>
      <c r="J47" s="176"/>
      <c r="K47" s="176">
        <f>'実質公債費比率（分子）の構造'!N$47</f>
        <v>10</v>
      </c>
      <c r="L47" s="176"/>
      <c r="M47" s="176"/>
      <c r="N47" s="176">
        <f>'実質公債費比率（分子）の構造'!O$47</f>
        <v>10</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4694</v>
      </c>
      <c r="C49" s="176"/>
      <c r="D49" s="176"/>
      <c r="E49" s="176">
        <f>'実質公債費比率（分子）の構造'!L$45</f>
        <v>4694</v>
      </c>
      <c r="F49" s="176"/>
      <c r="G49" s="176"/>
      <c r="H49" s="176">
        <f>'実質公債費比率（分子）の構造'!M$45</f>
        <v>4615</v>
      </c>
      <c r="I49" s="176"/>
      <c r="J49" s="176"/>
      <c r="K49" s="176">
        <f>'実質公債費比率（分子）の構造'!N$45</f>
        <v>4659</v>
      </c>
      <c r="L49" s="176"/>
      <c r="M49" s="176"/>
      <c r="N49" s="176">
        <f>'実質公債費比率（分子）の構造'!O$45</f>
        <v>4697</v>
      </c>
      <c r="O49" s="176"/>
      <c r="P49" s="176"/>
    </row>
    <row r="50" spans="1:16" x14ac:dyDescent="0.2">
      <c r="A50" s="176" t="s">
        <v>73</v>
      </c>
      <c r="B50" s="176" t="e">
        <f>NA()</f>
        <v>#N/A</v>
      </c>
      <c r="C50" s="176">
        <f>IF(ISNUMBER('実質公債費比率（分子）の構造'!K$53),'実質公債費比率（分子）の構造'!K$53,NA())</f>
        <v>1919</v>
      </c>
      <c r="D50" s="176" t="e">
        <f>NA()</f>
        <v>#N/A</v>
      </c>
      <c r="E50" s="176" t="e">
        <f>NA()</f>
        <v>#N/A</v>
      </c>
      <c r="F50" s="176">
        <f>IF(ISNUMBER('実質公債費比率（分子）の構造'!L$53),'実質公債費比率（分子）の構造'!L$53,NA())</f>
        <v>1903</v>
      </c>
      <c r="G50" s="176" t="e">
        <f>NA()</f>
        <v>#N/A</v>
      </c>
      <c r="H50" s="176" t="e">
        <f>NA()</f>
        <v>#N/A</v>
      </c>
      <c r="I50" s="176">
        <f>IF(ISNUMBER('実質公債費比率（分子）の構造'!M$53),'実質公債費比率（分子）の構造'!M$53,NA())</f>
        <v>1989</v>
      </c>
      <c r="J50" s="176" t="e">
        <f>NA()</f>
        <v>#N/A</v>
      </c>
      <c r="K50" s="176" t="e">
        <f>NA()</f>
        <v>#N/A</v>
      </c>
      <c r="L50" s="176">
        <f>IF(ISNUMBER('実質公債費比率（分子）の構造'!N$53),'実質公債費比率（分子）の構造'!N$53,NA())</f>
        <v>2122</v>
      </c>
      <c r="M50" s="176" t="e">
        <f>NA()</f>
        <v>#N/A</v>
      </c>
      <c r="N50" s="176" t="e">
        <f>NA()</f>
        <v>#N/A</v>
      </c>
      <c r="O50" s="176">
        <f>IF(ISNUMBER('実質公債費比率（分子）の構造'!O$53),'実質公債費比率（分子）の構造'!O$53,NA())</f>
        <v>2164</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44908</v>
      </c>
      <c r="E56" s="175"/>
      <c r="F56" s="175"/>
      <c r="G56" s="175">
        <f>'将来負担比率（分子）の構造'!J$52</f>
        <v>44248</v>
      </c>
      <c r="H56" s="175"/>
      <c r="I56" s="175"/>
      <c r="J56" s="175">
        <f>'将来負担比率（分子）の構造'!K$52</f>
        <v>43461</v>
      </c>
      <c r="K56" s="175"/>
      <c r="L56" s="175"/>
      <c r="M56" s="175">
        <f>'将来負担比率（分子）の構造'!L$52</f>
        <v>42203</v>
      </c>
      <c r="N56" s="175"/>
      <c r="O56" s="175"/>
      <c r="P56" s="175">
        <f>'将来負担比率（分子）の構造'!M$52</f>
        <v>40614</v>
      </c>
    </row>
    <row r="57" spans="1:16" x14ac:dyDescent="0.2">
      <c r="A57" s="175" t="s">
        <v>44</v>
      </c>
      <c r="B57" s="175"/>
      <c r="C57" s="175"/>
      <c r="D57" s="175">
        <f>'将来負担比率（分子）の構造'!I$51</f>
        <v>631</v>
      </c>
      <c r="E57" s="175"/>
      <c r="F57" s="175"/>
      <c r="G57" s="175">
        <f>'将来負担比率（分子）の構造'!J$51</f>
        <v>465</v>
      </c>
      <c r="H57" s="175"/>
      <c r="I57" s="175"/>
      <c r="J57" s="175">
        <f>'将来負担比率（分子）の構造'!K$51</f>
        <v>335</v>
      </c>
      <c r="K57" s="175"/>
      <c r="L57" s="175"/>
      <c r="M57" s="175">
        <f>'将来負担比率（分子）の構造'!L$51</f>
        <v>146</v>
      </c>
      <c r="N57" s="175"/>
      <c r="O57" s="175"/>
      <c r="P57" s="175">
        <f>'将来負担比率（分子）の構造'!M$51</f>
        <v>96</v>
      </c>
    </row>
    <row r="58" spans="1:16" x14ac:dyDescent="0.2">
      <c r="A58" s="175" t="s">
        <v>43</v>
      </c>
      <c r="B58" s="175"/>
      <c r="C58" s="175"/>
      <c r="D58" s="175">
        <f>'将来負担比率（分子）の構造'!I$50</f>
        <v>6459</v>
      </c>
      <c r="E58" s="175"/>
      <c r="F58" s="175"/>
      <c r="G58" s="175">
        <f>'将来負担比率（分子）の構造'!J$50</f>
        <v>6242</v>
      </c>
      <c r="H58" s="175"/>
      <c r="I58" s="175"/>
      <c r="J58" s="175">
        <f>'将来負担比率（分子）の構造'!K$50</f>
        <v>6486</v>
      </c>
      <c r="K58" s="175"/>
      <c r="L58" s="175"/>
      <c r="M58" s="175">
        <f>'将来負担比率（分子）の構造'!L$50</f>
        <v>7441</v>
      </c>
      <c r="N58" s="175"/>
      <c r="O58" s="175"/>
      <c r="P58" s="175">
        <f>'将来負担比率（分子）の構造'!M$50</f>
        <v>8783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4109</v>
      </c>
      <c r="C62" s="175"/>
      <c r="D62" s="175"/>
      <c r="E62" s="175">
        <f>'将来負担比率（分子）の構造'!J$45</f>
        <v>4095</v>
      </c>
      <c r="F62" s="175"/>
      <c r="G62" s="175"/>
      <c r="H62" s="175">
        <f>'将来負担比率（分子）の構造'!K$45</f>
        <v>3952</v>
      </c>
      <c r="I62" s="175"/>
      <c r="J62" s="175"/>
      <c r="K62" s="175">
        <f>'将来負担比率（分子）の構造'!L$45</f>
        <v>4117</v>
      </c>
      <c r="L62" s="175"/>
      <c r="M62" s="175"/>
      <c r="N62" s="175">
        <f>'将来負担比率（分子）の構造'!M$45</f>
        <v>4158</v>
      </c>
      <c r="O62" s="175"/>
      <c r="P62" s="175"/>
    </row>
    <row r="63" spans="1:16" x14ac:dyDescent="0.2">
      <c r="A63" s="175" t="s">
        <v>36</v>
      </c>
      <c r="B63" s="175">
        <f>'将来負担比率（分子）の構造'!I$44</f>
        <v>2</v>
      </c>
      <c r="C63" s="175"/>
      <c r="D63" s="175"/>
      <c r="E63" s="175">
        <f>'将来負担比率（分子）の構造'!J$44</f>
        <v>1</v>
      </c>
      <c r="F63" s="175"/>
      <c r="G63" s="175"/>
      <c r="H63" s="175">
        <f>'将来負担比率（分子）の構造'!K$44</f>
        <v>1</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28534</v>
      </c>
      <c r="C64" s="175"/>
      <c r="D64" s="175"/>
      <c r="E64" s="175">
        <f>'将来負担比率（分子）の構造'!J$43</f>
        <v>29230</v>
      </c>
      <c r="F64" s="175"/>
      <c r="G64" s="175"/>
      <c r="H64" s="175">
        <f>'将来負担比率（分子）の構造'!K$43</f>
        <v>29010</v>
      </c>
      <c r="I64" s="175"/>
      <c r="J64" s="175"/>
      <c r="K64" s="175">
        <f>'将来負担比率（分子）の構造'!L$43</f>
        <v>28824</v>
      </c>
      <c r="L64" s="175"/>
      <c r="M64" s="175"/>
      <c r="N64" s="175">
        <f>'将来負担比率（分子）の構造'!M$43</f>
        <v>29177</v>
      </c>
      <c r="O64" s="175"/>
      <c r="P64" s="175"/>
    </row>
    <row r="65" spans="1:16" x14ac:dyDescent="0.2">
      <c r="A65" s="175" t="s">
        <v>34</v>
      </c>
      <c r="B65" s="175">
        <f>'将来負担比率（分子）の構造'!I$42</f>
        <v>6</v>
      </c>
      <c r="C65" s="175"/>
      <c r="D65" s="175"/>
      <c r="E65" s="175">
        <f>'将来負担比率（分子）の構造'!J$42</f>
        <v>3</v>
      </c>
      <c r="F65" s="175"/>
      <c r="G65" s="175"/>
      <c r="H65" s="175">
        <f>'将来負担比率（分子）の構造'!K$42</f>
        <v>2</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39218</v>
      </c>
      <c r="C66" s="175"/>
      <c r="D66" s="175"/>
      <c r="E66" s="175">
        <f>'将来負担比率（分子）の構造'!J$41</f>
        <v>38787</v>
      </c>
      <c r="F66" s="175"/>
      <c r="G66" s="175"/>
      <c r="H66" s="175">
        <f>'将来負担比率（分子）の構造'!K$41</f>
        <v>37999</v>
      </c>
      <c r="I66" s="175"/>
      <c r="J66" s="175"/>
      <c r="K66" s="175">
        <f>'将来負担比率（分子）の構造'!L$41</f>
        <v>36695</v>
      </c>
      <c r="L66" s="175"/>
      <c r="M66" s="175"/>
      <c r="N66" s="175">
        <f>'将来負担比率（分子）の構造'!M$41</f>
        <v>35381</v>
      </c>
      <c r="O66" s="175"/>
      <c r="P66" s="175"/>
    </row>
    <row r="67" spans="1:16" x14ac:dyDescent="0.2">
      <c r="A67" s="175" t="s">
        <v>77</v>
      </c>
      <c r="B67" s="175" t="e">
        <f>NA()</f>
        <v>#N/A</v>
      </c>
      <c r="C67" s="175">
        <f>IF(ISNUMBER('将来負担比率（分子）の構造'!I$53), IF('将来負担比率（分子）の構造'!I$53 &lt; 0, 0, '将来負担比率（分子）の構造'!I$53), NA())</f>
        <v>19870</v>
      </c>
      <c r="D67" s="175" t="e">
        <f>NA()</f>
        <v>#N/A</v>
      </c>
      <c r="E67" s="175" t="e">
        <f>NA()</f>
        <v>#N/A</v>
      </c>
      <c r="F67" s="175">
        <f>IF(ISNUMBER('将来負担比率（分子）の構造'!J$53), IF('将来負担比率（分子）の構造'!J$53 &lt; 0, 0, '将来負担比率（分子）の構造'!J$53), NA())</f>
        <v>21162</v>
      </c>
      <c r="G67" s="175" t="e">
        <f>NA()</f>
        <v>#N/A</v>
      </c>
      <c r="H67" s="175" t="e">
        <f>NA()</f>
        <v>#N/A</v>
      </c>
      <c r="I67" s="175">
        <f>IF(ISNUMBER('将来負担比率（分子）の構造'!K$53), IF('将来負担比率（分子）の構造'!K$53 &lt; 0, 0, '将来負担比率（分子）の構造'!K$53), NA())</f>
        <v>20680</v>
      </c>
      <c r="J67" s="175" t="e">
        <f>NA()</f>
        <v>#N/A</v>
      </c>
      <c r="K67" s="175" t="e">
        <f>NA()</f>
        <v>#N/A</v>
      </c>
      <c r="L67" s="175">
        <f>IF(ISNUMBER('将来負担比率（分子）の構造'!L$53), IF('将来負担比率（分子）の構造'!L$53 &lt; 0, 0, '将来負担比率（分子）の構造'!L$53), NA())</f>
        <v>19848</v>
      </c>
      <c r="M67" s="175" t="e">
        <f>NA()</f>
        <v>#N/A</v>
      </c>
      <c r="N67" s="175" t="e">
        <f>NA()</f>
        <v>#N/A</v>
      </c>
      <c r="O67" s="175">
        <f>IF(ISNUMBER('将来負担比率（分子）の構造'!M$53), IF('将来負担比率（分子）の構造'!M$53 &lt; 0, 0, '将来負担比率（分子）の構造'!M$53), NA())</f>
        <v>19224</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2495</v>
      </c>
      <c r="C72" s="179">
        <f>基金残高に係る経年分析!G55</f>
        <v>3146</v>
      </c>
      <c r="D72" s="179">
        <f>基金残高に係る経年分析!H55</f>
        <v>3747</v>
      </c>
    </row>
    <row r="73" spans="1:16" x14ac:dyDescent="0.2">
      <c r="A73" s="178" t="s">
        <v>80</v>
      </c>
      <c r="B73" s="179">
        <f>基金残高に係る経年分析!F56</f>
        <v>212</v>
      </c>
      <c r="C73" s="179">
        <f>基金残高に係る経年分析!G56</f>
        <v>527</v>
      </c>
      <c r="D73" s="179">
        <f>基金残高に係る経年分析!H56</f>
        <v>527</v>
      </c>
    </row>
    <row r="74" spans="1:16" x14ac:dyDescent="0.2">
      <c r="A74" s="178" t="s">
        <v>81</v>
      </c>
      <c r="B74" s="179">
        <f>基金残高に係る経年分析!F57</f>
        <v>6512</v>
      </c>
      <c r="C74" s="179">
        <f>基金残高に係る経年分析!G57</f>
        <v>6178</v>
      </c>
      <c r="D74" s="179">
        <f>基金残高に係る経年分析!H57</f>
        <v>5728</v>
      </c>
    </row>
  </sheetData>
  <sheetProtection algorithmName="SHA-512" hashValue="ToauW1H3CQbdDHbCQWfKXroru8c5QDmqa3qKnHlsW3rkRr1JTtuYzjey+pzITtqmwtIsMth8kJK0QWWKVaP+ug==" saltValue="Ycf6ZuKlt1zPKLCy71EJ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