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825" yWindow="1800" windowWidth="29040" windowHeight="71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<sst xmlns="http://schemas.openxmlformats.org/spreadsheetml/2006/main" count="221" uniqueCount="111">
  <si>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</si>
  <si>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</si>
  <si>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</si>
  <si>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</si>
  <si>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</si>
  <si>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</si>
  <si>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</si>
  <si>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</si>
  <si>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</si>
  <si>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</si>
  <si>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</si>
  <si>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</si>
  <si>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</si>
  <si>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</si>
  <si>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</si>
  <si>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</si>
  <si>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</si>
  <si>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</si>
  <si>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</si>
  <si>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</si>
  <si>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</si>
  <si>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</si>
  <si>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</si>
  <si>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</si>
  <si>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</si>
  <si>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</si>
  <si>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</si>
  <si>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</si>
  <si>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</si>
  <si>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</si>
  <si>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</si>
  <si>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</si>
  <si>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</si>
  <si>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</si>
  <si>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</si>
  <si>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</si>
  <si>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</si>
  <si>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</si>
  <si>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</si>
  <si>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</si>
  <si>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</si>
  <si>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</si>
  <si>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</si>
  <si>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</si>
  <si>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</si>
  <si>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</si>
  <si>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</si>
  <si>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</si>
  <si>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</si>
  <si>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</si>
  <si>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</si>
  <si>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</si>
  <si>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</si>
  <si>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</si>
  <si>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</si>
  <si>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</si>
  <si>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</si>
  <si>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</si>
  <si>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</si>
  <si>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</si>
  <si>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</si>
  <si>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</si>
  <si>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</si>
  <si>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</si>
  <si>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</si>
  <si>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</si>
  <si>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</si>
  <si>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</si>
  <si>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</si>
  <si>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</si>
  <si>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</si>
  <si>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</si>
  <si>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</si>
  <si>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</si>
  <si>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</si>
  <si>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</si>
  <si>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</si>
  <si>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</si>
  <si>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</si>
  <si>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</si>
  <si>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</si>
  <si>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</si>
  <si>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</si>
  <si>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</si>
  <si>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</si>
  <si>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</si>
  <si>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</si>
  <si>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</si>
  <si>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</si>
  <si>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</si>
  <si>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</si>
  <si>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</si>
  <si>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</si>
  <si>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</si>
  <si>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</si>
  <si>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</si>
  <si>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</si>
  <si>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</si>
  <si>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</si>
  <si>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</si>
  <si>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</si>
  <si>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</si>
  <si>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</si>
  <si>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</si>
  <si>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</si>
  <si>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</si>
  <si>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</si>
  <si>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</si>
  <si>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公共下水道事業は、未普及地区の下水道管の整備を年々進めている段階であり、平成27年度末での整備率は68%、水洗化率は48%の状況にあります。
　整備が進むにつれ下水道接続人口の増加により、経費回収率や施設利用率の向上、企業債残高対事業規模比率の減少が見受けられますが、工事費の起債償還金が増加傾向にあり収益的収支比率の低下となっております。
　類似団体平均値と比較しても経費回収率が低く汚水処理原価が高いことからより一層、経営の健全性・効率性の改善を図る必要があります。</t>
    <rPh sb="123" eb="125">
      <t>ゲンショウ</t>
    </rPh>
    <rPh sb="126" eb="128">
      <t>ミウ</t>
    </rPh>
    <rPh sb="173" eb="175">
      <t>ルイジ</t>
    </rPh>
    <rPh sb="175" eb="177">
      <t>ダンタイ</t>
    </rPh>
    <rPh sb="177" eb="179">
      <t>ヘイキン</t>
    </rPh>
    <rPh sb="179" eb="180">
      <t>チ</t>
    </rPh>
    <rPh sb="181" eb="183">
      <t>ヒカク</t>
    </rPh>
    <rPh sb="186" eb="188">
      <t>ケイヒ</t>
    </rPh>
    <rPh sb="188" eb="190">
      <t>カイシュウ</t>
    </rPh>
    <rPh sb="190" eb="191">
      <t>リツ</t>
    </rPh>
    <rPh sb="192" eb="193">
      <t>ヒク</t>
    </rPh>
    <rPh sb="194" eb="196">
      <t>オスイ</t>
    </rPh>
    <rPh sb="196" eb="198">
      <t>ショリ</t>
    </rPh>
    <rPh sb="198" eb="200">
      <t>ゲンカ</t>
    </rPh>
    <rPh sb="201" eb="202">
      <t>タカ</t>
    </rPh>
    <rPh sb="209" eb="211">
      <t>イッソウ</t>
    </rPh>
    <phoneticPr fontId="4"/>
  </si>
  <si>
    <t>　供用開始の早い施設は平成１３年であり、目立った施設の老朽化は発生しておりませんが、供用開始後１５年が経過しており、今後、設備の更新費用が増加することから長寿命化対策の取り組みを継続して実施します。
　管渠については、耐用年数を50年と見込んでおり老朽化の問題はないと考えております。</t>
    <phoneticPr fontId="4"/>
  </si>
  <si>
    <t>　整備事業での支出増加や今後の維持管理費の増加に対し、使用料収入の増加を図ることが必要であり、このため下水道接続人口を増やすこと並びに使用料金について、定期的な見直しの必要があります。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</si>
</sst>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25696"/>
        <c:axId val="116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09325696"/>
        <c:axId val="116362624"/>
      </c:lineChart>
      <c:dateAx>
        <c:axId val="109325696"/>
        <c:scaling>
          <c:orientation val="minMax"/>
        </c:scaling>
        <c:delete val="1"/>
        <c:axPos val="b"/>
        <c:numFmt formatCode="ge" sourceLinked="1"/>
        <c:majorTickMark val="none"/>
        <c:minorTickMark val="none"/>
        <c:tickLblPos val="none"/>
        <c:crossAx val="116362624"/>
        <c:crosses val="autoZero"/>
        <c:auto val="1"/>
        <c:lblOffset val="100"/>
        <c:baseTimeUnit val="years"/>
      </c:dateAx>
      <c:valAx>
        <c:axId val="116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33.270000000000003</c:v>
                </c:pt>
                <c:pt idx="1">
                  <c:v>32.520000000000003</c:v>
                </c:pt>
                <c:pt idx="2">
                  <c:v>34.14</c:v>
                </c:pt>
                <c:pt idx="3">
                  <c:v>36.39</c:v>
                </c:pt>
                <c:pt idx="4">
                  <c:v>37.700000000000003</c:v>
                </c:pt>
              </c:numCache>
            </c:numRef>
          </c:val>
        </c:ser>
        <c:dLbls>
          <c:showLegendKey val="0"/>
          <c:showVal val="0"/>
          <c:showCatName val="0"/>
          <c:showSerName val="0"/>
          <c:showPercent val="0"/>
          <c:showBubbleSize val="0"/>
        </c:dLbls>
        <c:gapWidth val="150"/>
        <c:axId val="112239744"/>
        <c:axId val="1122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12239744"/>
        <c:axId val="112241664"/>
      </c:lineChart>
      <c:dateAx>
        <c:axId val="112239744"/>
        <c:scaling>
          <c:orientation val="minMax"/>
        </c:scaling>
        <c:delete val="1"/>
        <c:axPos val="b"/>
        <c:numFmt formatCode="ge" sourceLinked="1"/>
        <c:majorTickMark val="none"/>
        <c:minorTickMark val="none"/>
        <c:tickLblPos val="none"/>
        <c:crossAx val="112241664"/>
        <c:crosses val="autoZero"/>
        <c:auto val="1"/>
        <c:lblOffset val="100"/>
        <c:baseTimeUnit val="years"/>
      </c:dateAx>
      <c:valAx>
        <c:axId val="112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40.229999999999997</c:v>
                </c:pt>
                <c:pt idx="1">
                  <c:v>43.39</c:v>
                </c:pt>
                <c:pt idx="2">
                  <c:v>45.12</c:v>
                </c:pt>
                <c:pt idx="3">
                  <c:v>45.81</c:v>
                </c:pt>
                <c:pt idx="4">
                  <c:v>48.41</c:v>
                </c:pt>
              </c:numCache>
            </c:numRef>
          </c:val>
        </c:ser>
        <c:dLbls>
          <c:showLegendKey val="0"/>
          <c:showVal val="0"/>
          <c:showCatName val="0"/>
          <c:showSerName val="0"/>
          <c:showPercent val="0"/>
          <c:showBubbleSize val="0"/>
        </c:dLbls>
        <c:gapWidth val="150"/>
        <c:axId val="116298496"/>
        <c:axId val="1163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16298496"/>
        <c:axId val="116300416"/>
      </c:lineChart>
      <c:dateAx>
        <c:axId val="116298496"/>
        <c:scaling>
          <c:orientation val="minMax"/>
        </c:scaling>
        <c:delete val="1"/>
        <c:axPos val="b"/>
        <c:numFmt formatCode="ge" sourceLinked="1"/>
        <c:majorTickMark val="none"/>
        <c:minorTickMark val="none"/>
        <c:tickLblPos val="none"/>
        <c:crossAx val="116300416"/>
        <c:crosses val="autoZero"/>
        <c:auto val="1"/>
        <c:lblOffset val="100"/>
        <c:baseTimeUnit val="years"/>
      </c:dateAx>
      <c:valAx>
        <c:axId val="1163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45.32</c:v>
                </c:pt>
                <c:pt idx="1">
                  <c:v>49.88</c:v>
                </c:pt>
                <c:pt idx="2">
                  <c:v>50.13</c:v>
                </c:pt>
                <c:pt idx="3">
                  <c:v>36.369999999999997</c:v>
                </c:pt>
                <c:pt idx="4">
                  <c:v>36.21</c:v>
                </c:pt>
              </c:numCache>
            </c:numRef>
          </c:val>
        </c:ser>
        <c:dLbls>
          <c:showLegendKey val="0"/>
          <c:showVal val="0"/>
          <c:showCatName val="0"/>
          <c:showSerName val="0"/>
          <c:showPercent val="0"/>
          <c:showBubbleSize val="0"/>
        </c:dLbls>
        <c:gapWidth val="150"/>
        <c:axId val="144464512"/>
        <c:axId val="1475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64512"/>
        <c:axId val="147505152"/>
      </c:lineChart>
      <c:dateAx>
        <c:axId val="144464512"/>
        <c:scaling>
          <c:orientation val="minMax"/>
        </c:scaling>
        <c:delete val="1"/>
        <c:axPos val="b"/>
        <c:numFmt formatCode="ge" sourceLinked="1"/>
        <c:majorTickMark val="none"/>
        <c:minorTickMark val="none"/>
        <c:tickLblPos val="none"/>
        <c:crossAx val="147505152"/>
        <c:crosses val="autoZero"/>
        <c:auto val="1"/>
        <c:lblOffset val="100"/>
        <c:baseTimeUnit val="years"/>
      </c:dateAx>
      <c:valAx>
        <c:axId val="1475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50528"/>
        <c:axId val="1593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50528"/>
        <c:axId val="159365760"/>
      </c:lineChart>
      <c:dateAx>
        <c:axId val="158950528"/>
        <c:scaling>
          <c:orientation val="minMax"/>
        </c:scaling>
        <c:delete val="1"/>
        <c:axPos val="b"/>
        <c:numFmt formatCode="ge" sourceLinked="1"/>
        <c:majorTickMark val="none"/>
        <c:minorTickMark val="none"/>
        <c:tickLblPos val="none"/>
        <c:crossAx val="159365760"/>
        <c:crosses val="autoZero"/>
        <c:auto val="1"/>
        <c:lblOffset val="100"/>
        <c:baseTimeUnit val="years"/>
      </c:dateAx>
      <c:valAx>
        <c:axId val="1593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47872"/>
        <c:axId val="1093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47872"/>
        <c:axId val="109352448"/>
      </c:lineChart>
      <c:dateAx>
        <c:axId val="109247872"/>
        <c:scaling>
          <c:orientation val="minMax"/>
        </c:scaling>
        <c:delete val="1"/>
        <c:axPos val="b"/>
        <c:numFmt formatCode="ge" sourceLinked="1"/>
        <c:majorTickMark val="none"/>
        <c:minorTickMark val="none"/>
        <c:tickLblPos val="none"/>
        <c:crossAx val="109352448"/>
        <c:crosses val="autoZero"/>
        <c:auto val="1"/>
        <c:lblOffset val="100"/>
        <c:baseTimeUnit val="years"/>
      </c:dateAx>
      <c:valAx>
        <c:axId val="1093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00160"/>
        <c:axId val="110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00160"/>
        <c:axId val="110302336"/>
      </c:lineChart>
      <c:dateAx>
        <c:axId val="110300160"/>
        <c:scaling>
          <c:orientation val="minMax"/>
        </c:scaling>
        <c:delete val="1"/>
        <c:axPos val="b"/>
        <c:numFmt formatCode="ge" sourceLinked="1"/>
        <c:majorTickMark val="none"/>
        <c:minorTickMark val="none"/>
        <c:tickLblPos val="none"/>
        <c:crossAx val="110302336"/>
        <c:crosses val="autoZero"/>
        <c:auto val="1"/>
        <c:lblOffset val="100"/>
        <c:baseTimeUnit val="years"/>
      </c:dateAx>
      <c:valAx>
        <c:axId val="1103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16160"/>
        <c:axId val="1103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16160"/>
        <c:axId val="110330624"/>
      </c:lineChart>
      <c:dateAx>
        <c:axId val="110316160"/>
        <c:scaling>
          <c:orientation val="minMax"/>
        </c:scaling>
        <c:delete val="1"/>
        <c:axPos val="b"/>
        <c:numFmt formatCode="ge" sourceLinked="1"/>
        <c:majorTickMark val="none"/>
        <c:minorTickMark val="none"/>
        <c:tickLblPos val="none"/>
        <c:crossAx val="110330624"/>
        <c:crosses val="autoZero"/>
        <c:auto val="1"/>
        <c:lblOffset val="100"/>
        <c:baseTimeUnit val="years"/>
      </c:dateAx>
      <c:valAx>
        <c:axId val="1103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7641.76</c:v>
                </c:pt>
                <c:pt idx="1">
                  <c:v>7364.61</c:v>
                </c:pt>
                <c:pt idx="2">
                  <c:v>7204.24</c:v>
                </c:pt>
                <c:pt idx="3">
                  <c:v>6335.59</c:v>
                </c:pt>
                <c:pt idx="4">
                  <c:v>6026.01</c:v>
                </c:pt>
              </c:numCache>
            </c:numRef>
          </c:val>
        </c:ser>
        <c:dLbls>
          <c:showLegendKey val="0"/>
          <c:showVal val="0"/>
          <c:showCatName val="0"/>
          <c:showSerName val="0"/>
          <c:showPercent val="0"/>
          <c:showBubbleSize val="0"/>
        </c:dLbls>
        <c:gapWidth val="150"/>
        <c:axId val="110344448"/>
        <c:axId val="1103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10344448"/>
        <c:axId val="110346624"/>
      </c:lineChart>
      <c:dateAx>
        <c:axId val="110344448"/>
        <c:scaling>
          <c:orientation val="minMax"/>
        </c:scaling>
        <c:delete val="1"/>
        <c:axPos val="b"/>
        <c:numFmt formatCode="ge" sourceLinked="1"/>
        <c:majorTickMark val="none"/>
        <c:minorTickMark val="none"/>
        <c:tickLblPos val="none"/>
        <c:crossAx val="110346624"/>
        <c:crosses val="autoZero"/>
        <c:auto val="1"/>
        <c:lblOffset val="100"/>
        <c:baseTimeUnit val="years"/>
      </c:dateAx>
      <c:valAx>
        <c:axId val="1103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22.36</c:v>
                </c:pt>
                <c:pt idx="1">
                  <c:v>21.61</c:v>
                </c:pt>
                <c:pt idx="2">
                  <c:v>21.94</c:v>
                </c:pt>
                <c:pt idx="3">
                  <c:v>24.29</c:v>
                </c:pt>
                <c:pt idx="4">
                  <c:v>26.64</c:v>
                </c:pt>
              </c:numCache>
            </c:numRef>
          </c:val>
        </c:ser>
        <c:dLbls>
          <c:showLegendKey val="0"/>
          <c:showVal val="0"/>
          <c:showCatName val="0"/>
          <c:showSerName val="0"/>
          <c:showPercent val="0"/>
          <c:showBubbleSize val="0"/>
        </c:dLbls>
        <c:gapWidth val="150"/>
        <c:axId val="110356352"/>
        <c:axId val="1103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10356352"/>
        <c:axId val="110379008"/>
      </c:lineChart>
      <c:dateAx>
        <c:axId val="110356352"/>
        <c:scaling>
          <c:orientation val="minMax"/>
        </c:scaling>
        <c:delete val="1"/>
        <c:axPos val="b"/>
        <c:numFmt formatCode="ge" sourceLinked="1"/>
        <c:majorTickMark val="none"/>
        <c:minorTickMark val="none"/>
        <c:tickLblPos val="none"/>
        <c:crossAx val="110379008"/>
        <c:crosses val="autoZero"/>
        <c:auto val="1"/>
        <c:lblOffset val="100"/>
        <c:baseTimeUnit val="years"/>
      </c:dateAx>
      <c:valAx>
        <c:axId val="1103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622.38</c:v>
                </c:pt>
                <c:pt idx="1">
                  <c:v>649.11</c:v>
                </c:pt>
                <c:pt idx="2">
                  <c:v>637.67999999999995</c:v>
                </c:pt>
                <c:pt idx="3">
                  <c:v>643.25</c:v>
                </c:pt>
                <c:pt idx="4">
                  <c:v>596.24</c:v>
                </c:pt>
              </c:numCache>
            </c:numRef>
          </c:val>
        </c:ser>
        <c:dLbls>
          <c:showLegendKey val="0"/>
          <c:showVal val="0"/>
          <c:showCatName val="0"/>
          <c:showSerName val="0"/>
          <c:showPercent val="0"/>
          <c:showBubbleSize val="0"/>
        </c:dLbls>
        <c:gapWidth val="150"/>
        <c:axId val="110388736"/>
        <c:axId val="1103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10388736"/>
        <c:axId val="110390656"/>
      </c:lineChart>
      <c:dateAx>
        <c:axId val="110388736"/>
        <c:scaling>
          <c:orientation val="minMax"/>
        </c:scaling>
        <c:delete val="1"/>
        <c:axPos val="b"/>
        <c:numFmt formatCode="ge" sourceLinked="1"/>
        <c:majorTickMark val="none"/>
        <c:minorTickMark val="none"/>
        <c:tickLblPos val="none"/>
        <c:crossAx val="110390656"/>
        <c:crosses val="autoZero"/>
        <c:auto val="1"/>
        <c:lblOffset val="100"/>
        <c:baseTimeUnit val="years"/>
      </c:dateAx>
      <c:valAx>
        <c:axId val="1103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35" zoomScale="85" zoomScaleNormal="85" workbookViewId="0">
      <selection activeCell="BI68" sqref="BI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京丹後市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57691</v>
      </c>
      <c r="AM8" s="47"/>
      <c r="AN8" s="47"/>
      <c r="AO8" s="47"/>
      <c r="AP8" s="47"/>
      <c r="AQ8" s="47"/>
      <c r="AR8" s="47"/>
      <c r="AS8" s="47"/>
      <c r="AT8" s="43">
        <f>データ!S6</f>
        <v>501.43</v>
      </c>
      <c r="AU8" s="43"/>
      <c r="AV8" s="43"/>
      <c r="AW8" s="43"/>
      <c r="AX8" s="43"/>
      <c r="AY8" s="43"/>
      <c r="AZ8" s="43"/>
      <c r="BA8" s="43"/>
      <c r="BB8" s="43">
        <f>データ!T6</f>
        <v>115.05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22.31</v>
      </c>
      <c r="Q10" s="43"/>
      <c r="R10" s="43"/>
      <c r="S10" s="43"/>
      <c r="T10" s="43"/>
      <c r="U10" s="43"/>
      <c r="V10" s="43"/>
      <c r="W10" s="43">
        <f>データ!P6</f>
        <v>98.59</v>
      </c>
      <c r="X10" s="43"/>
      <c r="Y10" s="43"/>
      <c r="Z10" s="43"/>
      <c r="AA10" s="43"/>
      <c r="AB10" s="43"/>
      <c r="AC10" s="43"/>
      <c r="AD10" s="47">
        <f>データ!Q6</f>
        <v>3137</v>
      </c>
      <c r="AE10" s="47"/>
      <c r="AF10" s="47"/>
      <c r="AG10" s="47"/>
      <c r="AH10" s="47"/>
      <c r="AI10" s="47"/>
      <c r="AJ10" s="47"/>
      <c r="AK10" s="2"/>
      <c r="AL10" s="47">
        <f>データ!U6</f>
        <v>12780</v>
      </c>
      <c r="AM10" s="47"/>
      <c r="AN10" s="47"/>
      <c r="AO10" s="47"/>
      <c r="AP10" s="47"/>
      <c r="AQ10" s="47"/>
      <c r="AR10" s="47"/>
      <c r="AS10" s="47"/>
      <c r="AT10" s="43">
        <f>データ!V6</f>
        <v>4.62</v>
      </c>
      <c r="AU10" s="43"/>
      <c r="AV10" s="43"/>
      <c r="AW10" s="43"/>
      <c r="AX10" s="43"/>
      <c r="AY10" s="43"/>
      <c r="AZ10" s="43"/>
      <c r="BA10" s="43"/>
      <c r="BB10" s="43">
        <f>データ!W6</f>
        <v>2766.23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15">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x14ac:dyDescent="0.15">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x14ac:dyDescent="0.15">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x14ac:dyDescent="0.15">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x14ac:dyDescent="0.15">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x14ac:dyDescent="0.15">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1</v>
      </c>
      <c r="G6" s="31">
        <f t="shared" si="3"/>
        <v>0</v>
      </c>
      <c r="H6" s="31" t="str">
        <f t="shared" si="3"/>
        <v>京都府　京丹後市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22.31</v>
      </c>
      <c r="P6" s="32">
        <f t="shared" si="3"/>
        <v>98.59</v>
      </c>
      <c r="Q6" s="32">
        <f t="shared" si="3"/>
        <v>3137</v>
      </c>
      <c r="R6" s="32">
        <f t="shared" si="3"/>
        <v>57691</v>
      </c>
      <c r="S6" s="32">
        <f t="shared" si="3"/>
        <v>501.43</v>
      </c>
      <c r="T6" s="32">
        <f t="shared" si="3"/>
        <v>115.05</v>
      </c>
      <c r="U6" s="32">
        <f t="shared" si="3"/>
        <v>12780</v>
      </c>
      <c r="V6" s="32">
        <f t="shared" si="3"/>
        <v>4.62</v>
      </c>
      <c r="W6" s="32">
        <f t="shared" si="3"/>
        <v>2766.23</v>
      </c>
      <c r="X6" s="33">
        <f>IF(X7="",NA(),X7)</f>
        <v>45.32</v>
      </c>
      <c r="Y6" s="33">
        <f t="shared" ref="Y6:AG6" si="4">IF(Y7="",NA(),Y7)</f>
        <v>49.88</v>
      </c>
      <c r="Z6" s="33">
        <f t="shared" si="4"/>
        <v>50.13</v>
      </c>
      <c r="AA6" s="33">
        <f t="shared" si="4"/>
        <v>36.369999999999997</v>
      </c>
      <c r="AB6" s="33">
        <f t="shared" si="4"/>
        <v>36.21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7641.76</v>
      </c>
      <c r="BF6" s="33">
        <f t="shared" ref="BF6:BN6" si="7">IF(BF7="",NA(),BF7)</f>
        <v>7364.61</v>
      </c>
      <c r="BG6" s="33">
        <f t="shared" si="7"/>
        <v>7204.24</v>
      </c>
      <c r="BH6" s="33">
        <f t="shared" si="7"/>
        <v>6335.59</v>
      </c>
      <c r="BI6" s="33">
        <f t="shared" si="7"/>
        <v>6026.01</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22.36</v>
      </c>
      <c r="BQ6" s="33">
        <f t="shared" ref="BQ6:BY6" si="8">IF(BQ7="",NA(),BQ7)</f>
        <v>21.61</v>
      </c>
      <c r="BR6" s="33">
        <f t="shared" si="8"/>
        <v>21.94</v>
      </c>
      <c r="BS6" s="33">
        <f t="shared" si="8"/>
        <v>24.29</v>
      </c>
      <c r="BT6" s="33">
        <f t="shared" si="8"/>
        <v>26.64</v>
      </c>
      <c r="BU6" s="33">
        <f t="shared" si="8"/>
        <v>54.46</v>
      </c>
      <c r="BV6" s="33">
        <f t="shared" si="8"/>
        <v>57.36</v>
      </c>
      <c r="BW6" s="33">
        <f t="shared" si="8"/>
        <v>57.33</v>
      </c>
      <c r="BX6" s="33">
        <f t="shared" si="8"/>
        <v>60.78</v>
      </c>
      <c r="BY6" s="33">
        <f t="shared" si="8"/>
        <v>60.17</v>
      </c>
      <c r="BZ6" s="32" t="str">
        <f>IF(BZ7="","",IF(BZ7="-","【-】","【"&amp;SUBSTITUTE(TEXT(BZ7,"#,##0.00"),"-","△")&amp;"】"))</f>
        <v>【98.53】</v>
      </c>
      <c r="CA6" s="33">
        <f>IF(CA7="",NA(),CA7)</f>
        <v>622.38</v>
      </c>
      <c r="CB6" s="33">
        <f t="shared" ref="CB6:CJ6" si="9">IF(CB7="",NA(),CB7)</f>
        <v>649.11</v>
      </c>
      <c r="CC6" s="33">
        <f t="shared" si="9"/>
        <v>637.67999999999995</v>
      </c>
      <c r="CD6" s="33">
        <f t="shared" si="9"/>
        <v>643.25</v>
      </c>
      <c r="CE6" s="33">
        <f t="shared" si="9"/>
        <v>596.24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33.270000000000003</v>
      </c>
      <c r="CM6" s="33">
        <f t="shared" ref="CM6:CU6" si="10">IF(CM7="",NA(),CM7)</f>
        <v>32.520000000000003</v>
      </c>
      <c r="CN6" s="33">
        <f t="shared" si="10"/>
        <v>34.14</v>
      </c>
      <c r="CO6" s="33">
        <f t="shared" si="10"/>
        <v>36.39</v>
      </c>
      <c r="CP6" s="33">
        <f t="shared" si="10"/>
        <v>37.700000000000003</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40.229999999999997</v>
      </c>
      <c r="CX6" s="33">
        <f t="shared" ref="CX6:DF6" si="11">IF(CX7="",NA(),CX7)</f>
        <v>43.39</v>
      </c>
      <c r="CY6" s="33">
        <f t="shared" si="11"/>
        <v>45.12</v>
      </c>
      <c r="CZ6" s="33">
        <f t="shared" si="11"/>
        <v>45.81</v>
      </c>
      <c r="DA6" s="33">
        <f t="shared" si="11"/>
        <v>48.41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x14ac:dyDescent="0.15">
      <c r="A7" s="26"/>
      <c r="B7" s="35">
        <v>2015</v>
      </c>
      <c r="C7" s="35">
        <v>262129</v>
      </c>
      <c r="D7" s="35">
        <v>47</v>
      </c>
      <c r="E7" s="35">
        <v>17</v>
      </c>
      <c r="F7" s="35">
        <v>1</v>
      </c>
      <c r="G7" s="35">
        <v>0</v>
      </c>
      <c r="H7" s="35" t="s">
        <v>96</v>
      </c>
      <c r="I7" s="35" t="s">
        <v>97</v>
      </c>
      <c r="J7" s="35" t="s">
        <v>98</v>
      </c>
      <c r="K7" s="35" t="s">
        <v>99</v>
      </c>
      <c r="L7" s="35" t="s">
        <v>100</v>
      </c>
      <c r="M7" s="36" t="s">
        <v>101</v>
      </c>
      <c r="N7" s="36" t="s">
        <v>102</v>
      </c>
      <c r="O7" s="36">
        <v>22.31</v>
      </c>
      <c r="P7" s="36">
        <v>98.59</v>
      </c>
      <c r="Q7" s="36">
        <v>3137</v>
      </c>
      <c r="R7" s="36">
        <v>57691</v>
      </c>
      <c r="S7" s="36">
        <v>501.43</v>
      </c>
      <c r="T7" s="36">
        <v>115.05</v>
      </c>
      <c r="U7" s="36">
        <v>12780</v>
      </c>
      <c r="V7" s="36">
        <v>4.62</v>
      </c>
      <c r="W7" s="36">
        <v>2766.23</v>
      </c>
      <c r="X7" s="36">
        <v>45.32</v>
      </c>
      <c r="Y7" s="36">
        <v>49.88</v>
      </c>
      <c r="Z7" s="36">
        <v>50.13</v>
      </c>
      <c r="AA7" s="36">
        <v>36.369999999999997</v>
      </c>
      <c r="AB7" s="36">
        <v>36.21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7641.76</v>
      </c>
      <c r="BF7" s="36">
        <v>7364.61</v>
      </c>
      <c r="BG7" s="36">
        <v>7204.24</v>
      </c>
      <c r="BH7" s="36">
        <v>6335.59</v>
      </c>
      <c r="BI7" s="36">
        <v>6026.01</v>
      </c>
      <c r="BJ7" s="36">
        <v>1749.66</v>
      </c>
      <c r="BK7" s="36">
        <v>1574.53</v>
      </c>
      <c r="BL7" s="36">
        <v>1506.51</v>
      </c>
      <c r="BM7" s="36">
        <v>1315.67</v>
      </c>
      <c r="BN7" s="36">
        <v>1240.1600000000001</v>
      </c>
      <c r="BO7" s="36">
        <v>763.62</v>
      </c>
      <c r="BP7" s="36">
        <v>22.36</v>
      </c>
      <c r="BQ7" s="36">
        <v>21.61</v>
      </c>
      <c r="BR7" s="36">
        <v>21.94</v>
      </c>
      <c r="BS7" s="36">
        <v>24.29</v>
      </c>
      <c r="BT7" s="36">
        <v>26.64</v>
      </c>
      <c r="BU7" s="36">
        <v>54.46</v>
      </c>
      <c r="BV7" s="36">
        <v>57.36</v>
      </c>
      <c r="BW7" s="36">
        <v>57.33</v>
      </c>
      <c r="BX7" s="36">
        <v>60.78</v>
      </c>
      <c r="BY7" s="36">
        <v>60.17</v>
      </c>
      <c r="BZ7" s="36">
        <v>98.53</v>
      </c>
      <c r="CA7" s="36">
        <v>622.38</v>
      </c>
      <c r="CB7" s="36">
        <v>649.11</v>
      </c>
      <c r="CC7" s="36">
        <v>637.67999999999995</v>
      </c>
      <c r="CD7" s="36">
        <v>643.25</v>
      </c>
      <c r="CE7" s="36">
        <v>596.24</v>
      </c>
      <c r="CF7" s="36">
        <v>293.08999999999997</v>
      </c>
      <c r="CG7" s="36">
        <v>279.91000000000003</v>
      </c>
      <c r="CH7" s="36">
        <v>284.52999999999997</v>
      </c>
      <c r="CI7" s="36">
        <v>276.26</v>
      </c>
      <c r="CJ7" s="36">
        <v>281.52999999999997</v>
      </c>
      <c r="CK7" s="36">
        <v>139.69999999999999</v>
      </c>
      <c r="CL7" s="36">
        <v>33.270000000000003</v>
      </c>
      <c r="CM7" s="36">
        <v>32.520000000000003</v>
      </c>
      <c r="CN7" s="36">
        <v>34.14</v>
      </c>
      <c r="CO7" s="36">
        <v>36.39</v>
      </c>
      <c r="CP7" s="36">
        <v>37.700000000000003</v>
      </c>
      <c r="CQ7" s="36">
        <v>38.950000000000003</v>
      </c>
      <c r="CR7" s="36">
        <v>40.07</v>
      </c>
      <c r="CS7" s="36">
        <v>39.92</v>
      </c>
      <c r="CT7" s="36">
        <v>41.63</v>
      </c>
      <c r="CU7" s="36">
        <v>44.89</v>
      </c>
      <c r="CV7" s="36">
        <v>60.01</v>
      </c>
      <c r="CW7" s="36">
        <v>40.229999999999997</v>
      </c>
      <c r="CX7" s="36">
        <v>43.39</v>
      </c>
      <c r="CY7" s="36">
        <v>45.12</v>
      </c>
      <c r="CZ7" s="36">
        <v>45.81</v>
      </c>
      <c r="DA7" s="36">
        <v>48.41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