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UkjCBgswV06xDuTyWuJzZ5JNb5gXFK9vS8CgtxBezDks/jipi5L6oVF3X4jIr7oZTzEyMvaRu8O5ZXBt+CYtQ==" workbookSaltValue="X6etr5CYPzYexcles+CYd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<sst xmlns="http://schemas.openxmlformats.org/spreadsheetml/2006/main" count="228" uniqueCount="114">
  <si>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</si>
  <si>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</si>
  <si>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</si>
  <si>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</si>
  <si>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</si>
  <si>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</si>
  <si>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</si>
  <si>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</si>
  <si>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</si>
  <si>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</si>
  <si>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</si>
  <si>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</si>
  <si>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</si>
  <si>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</si>
  <si>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</si>
  <si>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</si>
  <si>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</si>
  <si>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</si>
  <si>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</si>
  <si>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</si>
  <si>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</si>
  <si>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</si>
  <si>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</si>
  <si>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</si>
  <si>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</si>
  <si>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</si>
  <si>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</si>
  <si>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</si>
  <si>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</si>
  <si>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</si>
  <si>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</si>
  <si>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</si>
  <si>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</si>
  <si>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</si>
  <si>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</si>
  <si>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</si>
  <si>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</si>
  <si>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</si>
  <si>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</si>
  <si>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</si>
  <si>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</si>
  <si>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</si>
  <si>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</si>
  <si>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</si>
  <si>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</si>
  <si>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</si>
  <si>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</si>
  <si>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</si>
  <si>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</si>
  <si>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</si>
  <si>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</si>
  <si>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</si>
  <si>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</si>
  <si>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</si>
  <si>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</si>
  <si>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</si>
  <si>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</si>
  <si>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</si>
  <si>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</si>
  <si>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</si>
  <si>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</si>
  <si>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</si>
  <si>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</si>
  <si>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</si>
  <si>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</si>
  <si>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</si>
  <si>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</si>
  <si>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</si>
  <si>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</si>
  <si>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</si>
  <si>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</si>
  <si>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</si>
  <si>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</si>
  <si>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</si>
  <si>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</si>
  <si>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</si>
  <si>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</si>
  <si>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</si>
  <si>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</si>
  <si>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</si>
  <si>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</si>
  <si>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</si>
  <si>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</si>
  <si>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</si>
  <si>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</si>
  <si>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</si>
  <si>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</si>
  <si>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</si>
  <si>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</si>
  <si>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</si>
  <si>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</si>
  <si>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</si>
  <si>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</si>
  <si>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</si>
  <si>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</si>
  <si>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</si>
  <si>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</si>
  <si>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</si>
  <si>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</si>
  <si>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</si>
  <si>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</si>
  <si>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</si>
  <si>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</si>
  <si>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</si>
  <si>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</si>
  <si>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</si>
  <si>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</si>
  <si>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</si>
  <si>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</si>
  <si>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</si>
  <si>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</si>
  <si>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供用開始時期の早い施設で平成9年であり、供用開始後22年が経過し、機械設備や電気設備の更新や修理が必要な時期となり、現在、長寿命化計画を策定し計画的な改修に取り組んでいる。
　管渠については、耐用年数を50年と見込んでおり、当面老朽化の問題はないと考えている。</t>
    <rPh sb="113" eb="115">
      <t>トウメン</t>
    </rPh>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</si>
  <si>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t>
    <phoneticPr fontId="4"/>
  </si>
  <si>
    <t>　特定環境保全公共下水事業は3処理区であり、全体での整備率は97.9％、水洗化率は65.8％である。
　平成29年度より、他会計繰入金の算出方法を見直した結果、収益的収支比率及び経費回収率の増加、汚水処理原価の減少となった。
　一方で、水洗化率や施設利用率が低いため、料金収入が少なく、また未利用等平準化債を借りていることにより企業債残高が下がらないため、企業債残高対事業規模比率が類似団体平均と比較し高くなっている。
　下水道への接続推進を進めることにより、経営の健全性・効率性の改善を図る必要がある。</t>
    <rPh sb="52" eb="54">
      <t>ヘイセイ</t>
    </rPh>
    <rPh sb="56" eb="58">
      <t>ネンド</t>
    </rPh>
    <rPh sb="114" eb="116">
      <t>イッポウ</t>
    </rPh>
    <rPh sb="118" eb="121">
      <t>スイセンカ</t>
    </rPh>
    <rPh sb="121" eb="122">
      <t>リツ</t>
    </rPh>
    <rPh sb="129" eb="130">
      <t>ヒク</t>
    </rPh>
    <rPh sb="134" eb="136">
      <t>リョウキン</t>
    </rPh>
    <rPh sb="136" eb="138">
      <t>シュウニュウ</t>
    </rPh>
    <rPh sb="139" eb="140">
      <t>スク</t>
    </rPh>
    <rPh sb="145" eb="148">
      <t>ミリヨウ</t>
    </rPh>
    <rPh sb="148" eb="149">
      <t>トウ</t>
    </rPh>
    <rPh sb="149" eb="152">
      <t>ヘイジュンカ</t>
    </rPh>
    <rPh sb="152" eb="153">
      <t>サイ</t>
    </rPh>
    <rPh sb="154" eb="155">
      <t>カ</t>
    </rPh>
    <rPh sb="164" eb="166">
      <t>キギョウ</t>
    </rPh>
    <rPh sb="166" eb="167">
      <t>サイ</t>
    </rPh>
    <rPh sb="167" eb="169">
      <t>ザンダカ</t>
    </rPh>
    <rPh sb="170" eb="171">
      <t>サ</t>
    </rPh>
    <rPh sb="178" eb="180">
      <t>キギョウ</t>
    </rPh>
    <rPh sb="180" eb="181">
      <t>サイ</t>
    </rPh>
    <rPh sb="181" eb="183">
      <t>ザンダカ</t>
    </rPh>
    <rPh sb="183" eb="184">
      <t>タイ</t>
    </rPh>
    <rPh sb="184" eb="186">
      <t>ジギョウ</t>
    </rPh>
    <rPh sb="186" eb="188">
      <t>キボ</t>
    </rPh>
    <rPh sb="188" eb="190">
      <t>ヒリツ</t>
    </rPh>
    <rPh sb="195" eb="197">
      <t>ヘイキン</t>
    </rPh>
    <rPh sb="198" eb="200">
      <t>ヒカク</t>
    </rPh>
    <rPh sb="201" eb="20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</si>
</sst>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FD-4236-A637-9EFBF311D3B4}"/>
            </c:ext>
          </c:extLst>
        </c:ser>
        <c:dLbls>
          <c:showLegendKey val="0"/>
          <c:showVal val="0"/>
          <c:showCatName val="0"/>
          <c:showSerName val="0"/>
          <c:showPercent val="0"/>
          <c:showBubbleSize val="0"/>
        </c:dLbls>
        <c:gapWidth val="150"/>
        <c:axId val="200733440"/>
        <c:axId val="2007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F0FD-4236-A637-9EFBF311D3B4}"/>
            </c:ext>
          </c:extLst>
        </c:ser>
        <c:dLbls>
          <c:showLegendKey val="0"/>
          <c:showVal val="0"/>
          <c:showCatName val="0"/>
          <c:showSerName val="0"/>
          <c:showPercent val="0"/>
          <c:showBubbleSize val="0"/>
        </c:dLbls>
        <c:marker val="1"/>
        <c:smooth val="0"/>
        <c:axId val="200733440"/>
        <c:axId val="200735360"/>
      </c:lineChart>
      <c:dateAx>
        <c:axId val="200733440"/>
        <c:scaling>
          <c:orientation val="minMax"/>
        </c:scaling>
        <c:delete val="1"/>
        <c:axPos val="b"/>
        <c:numFmt formatCode="ge" sourceLinked="1"/>
        <c:majorTickMark val="none"/>
        <c:minorTickMark val="none"/>
        <c:tickLblPos val="none"/>
        <c:crossAx val="200735360"/>
        <c:crosses val="autoZero"/>
        <c:auto val="1"/>
        <c:lblOffset val="100"/>
        <c:baseTimeUnit val="years"/>
      </c:dateAx>
      <c:valAx>
        <c:axId val="2007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29.27</c:v>
                </c:pt>
                <c:pt idx="1">
                  <c:v>30.18</c:v>
                </c:pt>
                <c:pt idx="2">
                  <c:v>32.119999999999997</c:v>
                </c:pt>
                <c:pt idx="3">
                  <c:v>39.450000000000003</c:v>
                </c:pt>
                <c:pt idx="4">
                  <c:v>40.75</c:v>
                </c:pt>
              </c:numCache>
            </c:numRef>
          </c:val>
          <c:extLst xmlns:c16r2="http://schemas.microsoft.com/office/drawing/2015/06/chart">
            <c:ext xmlns:c16="http://schemas.microsoft.com/office/drawing/2014/chart" uri="{C3380CC4-5D6E-409C-BE32-E72D297353CC}">
              <c16:uniqueId val="{00000000-9E7F-4960-ADC9-11A92DE5E9FB}"/>
            </c:ext>
          </c:extLst>
        </c:ser>
        <c:dLbls>
          <c:showLegendKey val="0"/>
          <c:showVal val="0"/>
          <c:showCatName val="0"/>
          <c:showSerName val="0"/>
          <c:showPercent val="0"/>
          <c:showBubbleSize val="0"/>
        </c:dLbls>
        <c:gapWidth val="150"/>
        <c:axId val="207683968"/>
        <c:axId val="2076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9E7F-4960-ADC9-11A92DE5E9FB}"/>
            </c:ext>
          </c:extLst>
        </c:ser>
        <c:dLbls>
          <c:showLegendKey val="0"/>
          <c:showVal val="0"/>
          <c:showCatName val="0"/>
          <c:showSerName val="0"/>
          <c:showPercent val="0"/>
          <c:showBubbleSize val="0"/>
        </c:dLbls>
        <c:marker val="1"/>
        <c:smooth val="0"/>
        <c:axId val="207683968"/>
        <c:axId val="207685888"/>
      </c:lineChart>
      <c:dateAx>
        <c:axId val="207683968"/>
        <c:scaling>
          <c:orientation val="minMax"/>
        </c:scaling>
        <c:delete val="1"/>
        <c:axPos val="b"/>
        <c:numFmt formatCode="ge" sourceLinked="1"/>
        <c:majorTickMark val="none"/>
        <c:minorTickMark val="none"/>
        <c:tickLblPos val="none"/>
        <c:crossAx val="207685888"/>
        <c:crosses val="autoZero"/>
        <c:auto val="1"/>
        <c:lblOffset val="100"/>
        <c:baseTimeUnit val="years"/>
      </c:dateAx>
      <c:valAx>
        <c:axId val="2076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58.07</c:v>
                </c:pt>
                <c:pt idx="1">
                  <c:v>59.3</c:v>
                </c:pt>
                <c:pt idx="2">
                  <c:v>62.73</c:v>
                </c:pt>
                <c:pt idx="3">
                  <c:v>63.97</c:v>
                </c:pt>
                <c:pt idx="4">
                  <c:v>65.75</c:v>
                </c:pt>
              </c:numCache>
            </c:numRef>
          </c:val>
          <c:extLst xmlns:c16r2="http://schemas.microsoft.com/office/drawing/2015/06/chart">
            <c:ext xmlns:c16="http://schemas.microsoft.com/office/drawing/2014/chart" uri="{C3380CC4-5D6E-409C-BE32-E72D297353CC}">
              <c16:uniqueId val="{00000000-FEE6-4199-BE14-71403F425FC1}"/>
            </c:ext>
          </c:extLst>
        </c:ser>
        <c:dLbls>
          <c:showLegendKey val="0"/>
          <c:showVal val="0"/>
          <c:showCatName val="0"/>
          <c:showSerName val="0"/>
          <c:showPercent val="0"/>
          <c:showBubbleSize val="0"/>
        </c:dLbls>
        <c:gapWidth val="150"/>
        <c:axId val="207713024"/>
        <c:axId val="2077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FEE6-4199-BE14-71403F425FC1}"/>
            </c:ext>
          </c:extLst>
        </c:ser>
        <c:dLbls>
          <c:showLegendKey val="0"/>
          <c:showVal val="0"/>
          <c:showCatName val="0"/>
          <c:showSerName val="0"/>
          <c:showPercent val="0"/>
          <c:showBubbleSize val="0"/>
        </c:dLbls>
        <c:marker val="1"/>
        <c:smooth val="0"/>
        <c:axId val="207713024"/>
        <c:axId val="207714944"/>
      </c:lineChart>
      <c:dateAx>
        <c:axId val="207713024"/>
        <c:scaling>
          <c:orientation val="minMax"/>
        </c:scaling>
        <c:delete val="1"/>
        <c:axPos val="b"/>
        <c:numFmt formatCode="ge" sourceLinked="1"/>
        <c:majorTickMark val="none"/>
        <c:minorTickMark val="none"/>
        <c:tickLblPos val="none"/>
        <c:crossAx val="207714944"/>
        <c:crosses val="autoZero"/>
        <c:auto val="1"/>
        <c:lblOffset val="100"/>
        <c:baseTimeUnit val="years"/>
      </c:dateAx>
      <c:valAx>
        <c:axId val="207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38.42</c:v>
                </c:pt>
                <c:pt idx="1">
                  <c:v>37.9</c:v>
                </c:pt>
                <c:pt idx="2">
                  <c:v>34.07</c:v>
                </c:pt>
                <c:pt idx="3">
                  <c:v>69.84</c:v>
                </c:pt>
                <c:pt idx="4">
                  <c:v>71.27</c:v>
                </c:pt>
              </c:numCache>
            </c:numRef>
          </c:val>
          <c:extLst xmlns:c16r2="http://schemas.microsoft.com/office/drawing/2015/06/chart">
            <c:ext xmlns:c16="http://schemas.microsoft.com/office/drawing/2014/chart" uri="{C3380CC4-5D6E-409C-BE32-E72D297353CC}">
              <c16:uniqueId val="{00000000-F061-47C2-BD06-9B613E70064C}"/>
            </c:ext>
          </c:extLst>
        </c:ser>
        <c:dLbls>
          <c:showLegendKey val="0"/>
          <c:showVal val="0"/>
          <c:showCatName val="0"/>
          <c:showSerName val="0"/>
          <c:showPercent val="0"/>
          <c:showBubbleSize val="0"/>
        </c:dLbls>
        <c:gapWidth val="150"/>
        <c:axId val="207217792"/>
        <c:axId val="2072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61-47C2-BD06-9B613E70064C}"/>
            </c:ext>
          </c:extLst>
        </c:ser>
        <c:dLbls>
          <c:showLegendKey val="0"/>
          <c:showVal val="0"/>
          <c:showCatName val="0"/>
          <c:showSerName val="0"/>
          <c:showPercent val="0"/>
          <c:showBubbleSize val="0"/>
        </c:dLbls>
        <c:marker val="1"/>
        <c:smooth val="0"/>
        <c:axId val="207217792"/>
        <c:axId val="207219712"/>
      </c:lineChart>
      <c:dateAx>
        <c:axId val="207217792"/>
        <c:scaling>
          <c:orientation val="minMax"/>
        </c:scaling>
        <c:delete val="1"/>
        <c:axPos val="b"/>
        <c:numFmt formatCode="ge" sourceLinked="1"/>
        <c:majorTickMark val="none"/>
        <c:minorTickMark val="none"/>
        <c:tickLblPos val="none"/>
        <c:crossAx val="207219712"/>
        <c:crosses val="autoZero"/>
        <c:auto val="1"/>
        <c:lblOffset val="100"/>
        <c:baseTimeUnit val="years"/>
      </c:dateAx>
      <c:valAx>
        <c:axId val="2072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14-40ED-BF4E-383FBAC6FA22}"/>
            </c:ext>
          </c:extLst>
        </c:ser>
        <c:dLbls>
          <c:showLegendKey val="0"/>
          <c:showVal val="0"/>
          <c:showCatName val="0"/>
          <c:showSerName val="0"/>
          <c:showPercent val="0"/>
          <c:showBubbleSize val="0"/>
        </c:dLbls>
        <c:gapWidth val="150"/>
        <c:axId val="207291904"/>
        <c:axId val="207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14-40ED-BF4E-383FBAC6FA22}"/>
            </c:ext>
          </c:extLst>
        </c:ser>
        <c:dLbls>
          <c:showLegendKey val="0"/>
          <c:showVal val="0"/>
          <c:showCatName val="0"/>
          <c:showSerName val="0"/>
          <c:showPercent val="0"/>
          <c:showBubbleSize val="0"/>
        </c:dLbls>
        <c:marker val="1"/>
        <c:smooth val="0"/>
        <c:axId val="207291904"/>
        <c:axId val="207293824"/>
      </c:lineChart>
      <c:dateAx>
        <c:axId val="207291904"/>
        <c:scaling>
          <c:orientation val="minMax"/>
        </c:scaling>
        <c:delete val="1"/>
        <c:axPos val="b"/>
        <c:numFmt formatCode="ge" sourceLinked="1"/>
        <c:majorTickMark val="none"/>
        <c:minorTickMark val="none"/>
        <c:tickLblPos val="none"/>
        <c:crossAx val="207293824"/>
        <c:crosses val="autoZero"/>
        <c:auto val="1"/>
        <c:lblOffset val="100"/>
        <c:baseTimeUnit val="years"/>
      </c:dateAx>
      <c:valAx>
        <c:axId val="207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2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937-4B1E-9525-B462F4051664}"/>
            </c:ext>
          </c:extLst>
        </c:ser>
        <c:dLbls>
          <c:showLegendKey val="0"/>
          <c:showVal val="0"/>
          <c:showCatName val="0"/>
          <c:showSerName val="0"/>
          <c:showPercent val="0"/>
          <c:showBubbleSize val="0"/>
        </c:dLbls>
        <c:gapWidth val="150"/>
        <c:axId val="207329152"/>
        <c:axId val="2073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937-4B1E-9525-B462F4051664}"/>
            </c:ext>
          </c:extLst>
        </c:ser>
        <c:dLbls>
          <c:showLegendKey val="0"/>
          <c:showVal val="0"/>
          <c:showCatName val="0"/>
          <c:showSerName val="0"/>
          <c:showPercent val="0"/>
          <c:showBubbleSize val="0"/>
        </c:dLbls>
        <c:marker val="1"/>
        <c:smooth val="0"/>
        <c:axId val="207329152"/>
        <c:axId val="207339520"/>
      </c:lineChart>
      <c:dateAx>
        <c:axId val="207329152"/>
        <c:scaling>
          <c:orientation val="minMax"/>
        </c:scaling>
        <c:delete val="1"/>
        <c:axPos val="b"/>
        <c:numFmt formatCode="ge" sourceLinked="1"/>
        <c:majorTickMark val="none"/>
        <c:minorTickMark val="none"/>
        <c:tickLblPos val="none"/>
        <c:crossAx val="207339520"/>
        <c:crosses val="autoZero"/>
        <c:auto val="1"/>
        <c:lblOffset val="100"/>
        <c:baseTimeUnit val="years"/>
      </c:dateAx>
      <c:valAx>
        <c:axId val="2073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E6-48A9-BBFA-AF2D5FDB470D}"/>
            </c:ext>
          </c:extLst>
        </c:ser>
        <c:dLbls>
          <c:showLegendKey val="0"/>
          <c:showVal val="0"/>
          <c:showCatName val="0"/>
          <c:showSerName val="0"/>
          <c:showPercent val="0"/>
          <c:showBubbleSize val="0"/>
        </c:dLbls>
        <c:gapWidth val="150"/>
        <c:axId val="207354112"/>
        <c:axId val="2073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E6-48A9-BBFA-AF2D5FDB470D}"/>
            </c:ext>
          </c:extLst>
        </c:ser>
        <c:dLbls>
          <c:showLegendKey val="0"/>
          <c:showVal val="0"/>
          <c:showCatName val="0"/>
          <c:showSerName val="0"/>
          <c:showPercent val="0"/>
          <c:showBubbleSize val="0"/>
        </c:dLbls>
        <c:marker val="1"/>
        <c:smooth val="0"/>
        <c:axId val="207354112"/>
        <c:axId val="207372672"/>
      </c:lineChart>
      <c:dateAx>
        <c:axId val="207354112"/>
        <c:scaling>
          <c:orientation val="minMax"/>
        </c:scaling>
        <c:delete val="1"/>
        <c:axPos val="b"/>
        <c:numFmt formatCode="ge" sourceLinked="1"/>
        <c:majorTickMark val="none"/>
        <c:minorTickMark val="none"/>
        <c:tickLblPos val="none"/>
        <c:crossAx val="207372672"/>
        <c:crosses val="autoZero"/>
        <c:auto val="1"/>
        <c:lblOffset val="100"/>
        <c:baseTimeUnit val="years"/>
      </c:dateAx>
      <c:valAx>
        <c:axId val="2073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DA-4F3B-978E-68FD9BEC4186}"/>
            </c:ext>
          </c:extLst>
        </c:ser>
        <c:dLbls>
          <c:showLegendKey val="0"/>
          <c:showVal val="0"/>
          <c:showCatName val="0"/>
          <c:showSerName val="0"/>
          <c:showPercent val="0"/>
          <c:showBubbleSize val="0"/>
        </c:dLbls>
        <c:gapWidth val="150"/>
        <c:axId val="207403648"/>
        <c:axId val="2075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DA-4F3B-978E-68FD9BEC4186}"/>
            </c:ext>
          </c:extLst>
        </c:ser>
        <c:dLbls>
          <c:showLegendKey val="0"/>
          <c:showVal val="0"/>
          <c:showCatName val="0"/>
          <c:showSerName val="0"/>
          <c:showPercent val="0"/>
          <c:showBubbleSize val="0"/>
        </c:dLbls>
        <c:marker val="1"/>
        <c:smooth val="0"/>
        <c:axId val="207403648"/>
        <c:axId val="207508224"/>
      </c:lineChart>
      <c:dateAx>
        <c:axId val="207403648"/>
        <c:scaling>
          <c:orientation val="minMax"/>
        </c:scaling>
        <c:delete val="1"/>
        <c:axPos val="b"/>
        <c:numFmt formatCode="ge" sourceLinked="1"/>
        <c:majorTickMark val="none"/>
        <c:minorTickMark val="none"/>
        <c:tickLblPos val="none"/>
        <c:crossAx val="207508224"/>
        <c:crosses val="autoZero"/>
        <c:auto val="1"/>
        <c:lblOffset val="100"/>
        <c:baseTimeUnit val="years"/>
      </c:dateAx>
      <c:valAx>
        <c:axId val="2075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3603.78</c:v>
                </c:pt>
                <c:pt idx="1">
                  <c:v>3527.33</c:v>
                </c:pt>
                <c:pt idx="2">
                  <c:v>4526.0600000000004</c:v>
                </c:pt>
                <c:pt idx="3">
                  <c:v>3841.88</c:v>
                </c:pt>
                <c:pt idx="4">
                  <c:v>3893.11</c:v>
                </c:pt>
              </c:numCache>
            </c:numRef>
          </c:val>
          <c:extLst xmlns:c16r2="http://schemas.microsoft.com/office/drawing/2015/06/chart">
            <c:ext xmlns:c16="http://schemas.microsoft.com/office/drawing/2014/chart" uri="{C3380CC4-5D6E-409C-BE32-E72D297353CC}">
              <c16:uniqueId val="{00000000-5A00-4CE0-8F22-38E988288E8A}"/>
            </c:ext>
          </c:extLst>
        </c:ser>
        <c:dLbls>
          <c:showLegendKey val="0"/>
          <c:showVal val="0"/>
          <c:showCatName val="0"/>
          <c:showSerName val="0"/>
          <c:showPercent val="0"/>
          <c:showBubbleSize val="0"/>
        </c:dLbls>
        <c:gapWidth val="150"/>
        <c:axId val="207535104"/>
        <c:axId val="2075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A00-4CE0-8F22-38E988288E8A}"/>
            </c:ext>
          </c:extLst>
        </c:ser>
        <c:dLbls>
          <c:showLegendKey val="0"/>
          <c:showVal val="0"/>
          <c:showCatName val="0"/>
          <c:showSerName val="0"/>
          <c:showPercent val="0"/>
          <c:showBubbleSize val="0"/>
        </c:dLbls>
        <c:marker val="1"/>
        <c:smooth val="0"/>
        <c:axId val="207535104"/>
        <c:axId val="207541376"/>
      </c:lineChart>
      <c:dateAx>
        <c:axId val="207535104"/>
        <c:scaling>
          <c:orientation val="minMax"/>
        </c:scaling>
        <c:delete val="1"/>
        <c:axPos val="b"/>
        <c:numFmt formatCode="ge" sourceLinked="1"/>
        <c:majorTickMark val="none"/>
        <c:minorTickMark val="none"/>
        <c:tickLblPos val="none"/>
        <c:crossAx val="207541376"/>
        <c:crosses val="autoZero"/>
        <c:auto val="1"/>
        <c:lblOffset val="100"/>
        <c:baseTimeUnit val="years"/>
      </c:dateAx>
      <c:valAx>
        <c:axId val="2075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35.299999999999997</c:v>
                </c:pt>
                <c:pt idx="1">
                  <c:v>36.31</c:v>
                </c:pt>
                <c:pt idx="2">
                  <c:v>34.520000000000003</c:v>
                </c:pt>
                <c:pt idx="3">
                  <c:v>87.61</c:v>
                </c:pt>
                <c:pt idx="4">
                  <c:v>85.2</c:v>
                </c:pt>
              </c:numCache>
            </c:numRef>
          </c:val>
          <c:extLst xmlns:c16r2="http://schemas.microsoft.com/office/drawing/2015/06/chart">
            <c:ext xmlns:c16="http://schemas.microsoft.com/office/drawing/2014/chart" uri="{C3380CC4-5D6E-409C-BE32-E72D297353CC}">
              <c16:uniqueId val="{00000000-C8DD-4B79-AC71-16B6A458229E}"/>
            </c:ext>
          </c:extLst>
        </c:ser>
        <c:dLbls>
          <c:showLegendKey val="0"/>
          <c:showVal val="0"/>
          <c:showCatName val="0"/>
          <c:showSerName val="0"/>
          <c:showPercent val="0"/>
          <c:showBubbleSize val="0"/>
        </c:dLbls>
        <c:gapWidth val="150"/>
        <c:axId val="207588736"/>
        <c:axId val="2075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8DD-4B79-AC71-16B6A458229E}"/>
            </c:ext>
          </c:extLst>
        </c:ser>
        <c:dLbls>
          <c:showLegendKey val="0"/>
          <c:showVal val="0"/>
          <c:showCatName val="0"/>
          <c:showSerName val="0"/>
          <c:showPercent val="0"/>
          <c:showBubbleSize val="0"/>
        </c:dLbls>
        <c:marker val="1"/>
        <c:smooth val="0"/>
        <c:axId val="207588736"/>
        <c:axId val="207595008"/>
      </c:lineChart>
      <c:dateAx>
        <c:axId val="207588736"/>
        <c:scaling>
          <c:orientation val="minMax"/>
        </c:scaling>
        <c:delete val="1"/>
        <c:axPos val="b"/>
        <c:numFmt formatCode="ge" sourceLinked="1"/>
        <c:majorTickMark val="none"/>
        <c:minorTickMark val="none"/>
        <c:tickLblPos val="none"/>
        <c:crossAx val="207595008"/>
        <c:crosses val="autoZero"/>
        <c:auto val="1"/>
        <c:lblOffset val="100"/>
        <c:baseTimeUnit val="years"/>
      </c:dateAx>
      <c:valAx>
        <c:axId val="2075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565.25</c:v>
                </c:pt>
                <c:pt idx="1">
                  <c:v>556.21</c:v>
                </c:pt>
                <c:pt idx="2">
                  <c:v>648.70000000000005</c:v>
                </c:pt>
                <c:pt idx="3">
                  <c:v>205.08</c:v>
                </c:pt>
                <c:pt idx="4">
                  <c:v>197.82</c:v>
                </c:pt>
              </c:numCache>
            </c:numRef>
          </c:val>
          <c:extLst xmlns:c16r2="http://schemas.microsoft.com/office/drawing/2015/06/chart">
            <c:ext xmlns:c16="http://schemas.microsoft.com/office/drawing/2014/chart" uri="{C3380CC4-5D6E-409C-BE32-E72D297353CC}">
              <c16:uniqueId val="{00000000-C321-4AEA-87CE-AC45189377EF}"/>
            </c:ext>
          </c:extLst>
        </c:ser>
        <c:dLbls>
          <c:showLegendKey val="0"/>
          <c:showVal val="0"/>
          <c:showCatName val="0"/>
          <c:showSerName val="0"/>
          <c:showPercent val="0"/>
          <c:showBubbleSize val="0"/>
        </c:dLbls>
        <c:gapWidth val="150"/>
        <c:axId val="207626240"/>
        <c:axId val="20762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C321-4AEA-87CE-AC45189377EF}"/>
            </c:ext>
          </c:extLst>
        </c:ser>
        <c:dLbls>
          <c:showLegendKey val="0"/>
          <c:showVal val="0"/>
          <c:showCatName val="0"/>
          <c:showSerName val="0"/>
          <c:showPercent val="0"/>
          <c:showBubbleSize val="0"/>
        </c:dLbls>
        <c:marker val="1"/>
        <c:smooth val="0"/>
        <c:axId val="207626240"/>
        <c:axId val="207628160"/>
      </c:lineChart>
      <c:dateAx>
        <c:axId val="207626240"/>
        <c:scaling>
          <c:orientation val="minMax"/>
        </c:scaling>
        <c:delete val="1"/>
        <c:axPos val="b"/>
        <c:numFmt formatCode="ge" sourceLinked="1"/>
        <c:majorTickMark val="none"/>
        <c:minorTickMark val="none"/>
        <c:tickLblPos val="none"/>
        <c:crossAx val="207628160"/>
        <c:crosses val="autoZero"/>
        <c:auto val="1"/>
        <c:lblOffset val="100"/>
        <c:baseTimeUnit val="years"/>
      </c:dateAx>
      <c:valAx>
        <c:axId val="207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京丹後市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55109</v>
      </c>
      <c r="AM8" s="68"/>
      <c r="AN8" s="68"/>
      <c r="AO8" s="68"/>
      <c r="AP8" s="68"/>
      <c r="AQ8" s="68"/>
      <c r="AR8" s="68"/>
      <c r="AS8" s="68"/>
      <c r="AT8" s="67">
        <f>データ!T6</f>
        <v>501.44</v>
      </c>
      <c r="AU8" s="67"/>
      <c r="AV8" s="67"/>
      <c r="AW8" s="67"/>
      <c r="AX8" s="67"/>
      <c r="AY8" s="67"/>
      <c r="AZ8" s="67"/>
      <c r="BA8" s="67"/>
      <c r="BB8" s="67">
        <f>データ!U6</f>
        <v>109.9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15.86</v>
      </c>
      <c r="Q10" s="67"/>
      <c r="R10" s="67"/>
      <c r="S10" s="67"/>
      <c r="T10" s="67"/>
      <c r="U10" s="67"/>
      <c r="V10" s="67"/>
      <c r="W10" s="67">
        <f>データ!Q6</f>
        <v>99.87</v>
      </c>
      <c r="X10" s="67"/>
      <c r="Y10" s="67"/>
      <c r="Z10" s="67"/>
      <c r="AA10" s="67"/>
      <c r="AB10" s="67"/>
      <c r="AC10" s="67"/>
      <c r="AD10" s="68">
        <f>データ!R6</f>
        <v>3137</v>
      </c>
      <c r="AE10" s="68"/>
      <c r="AF10" s="68"/>
      <c r="AG10" s="68"/>
      <c r="AH10" s="68"/>
      <c r="AI10" s="68"/>
      <c r="AJ10" s="68"/>
      <c r="AK10" s="2"/>
      <c r="AL10" s="68">
        <f>データ!V6</f>
        <v>8675</v>
      </c>
      <c r="AM10" s="68"/>
      <c r="AN10" s="68"/>
      <c r="AO10" s="68"/>
      <c r="AP10" s="68"/>
      <c r="AQ10" s="68"/>
      <c r="AR10" s="68"/>
      <c r="AS10" s="68"/>
      <c r="AT10" s="67">
        <f>データ!W6</f>
        <v>3.4</v>
      </c>
      <c r="AU10" s="67"/>
      <c r="AV10" s="67"/>
      <c r="AW10" s="67"/>
      <c r="AX10" s="67"/>
      <c r="AY10" s="67"/>
      <c r="AZ10" s="67"/>
      <c r="BA10" s="67"/>
      <c r="BB10" s="67">
        <f>データ!X6</f>
        <v>2551.4699999999998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4rF9o1bPueUHFoyfKO/GaZ1JpHVr0tEdI5iwqEVBNLNO79g6JEQuUIOQFPH0Lg028lhKDyjOzayiKs6RKD7z8g==" saltValue="IvEGkZCa7hb0cwzP2Y+3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262129</v>
      </c>
      <c r="D6" s="33">
        <f t="shared" si="3"/>
        <v>47</v>
      </c>
      <c r="E6" s="33">
        <f t="shared" si="3"/>
        <v>17</v>
      </c>
      <c r="F6" s="33">
        <f t="shared" si="3"/>
        <v>4</v>
      </c>
      <c r="G6" s="33">
        <f t="shared" si="3"/>
        <v>0</v>
      </c>
      <c r="H6" s="33" t="str">
        <f t="shared" si="3"/>
        <v>京都府　京丹後市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15.86</v>
      </c>
      <c r="Q6" s="34">
        <f t="shared" si="3"/>
        <v>99.87</v>
      </c>
      <c r="R6" s="34">
        <f t="shared" si="3"/>
        <v>3137</v>
      </c>
      <c r="S6" s="34">
        <f t="shared" si="3"/>
        <v>55109</v>
      </c>
      <c r="T6" s="34">
        <f t="shared" si="3"/>
        <v>501.44</v>
      </c>
      <c r="U6" s="34">
        <f t="shared" si="3"/>
        <v>109.9</v>
      </c>
      <c r="V6" s="34">
        <f t="shared" si="3"/>
        <v>8675</v>
      </c>
      <c r="W6" s="34">
        <f t="shared" si="3"/>
        <v>3.4</v>
      </c>
      <c r="X6" s="34">
        <f t="shared" si="3"/>
        <v>2551.4699999999998</v>
      </c>
      <c r="Y6" s="35">
        <f>IF(Y7="",NA(),Y7)</f>
        <v>38.42</v>
      </c>
      <c r="Z6" s="35">
        <f t="shared" ref="Z6:AH6" si="4">IF(Z7="",NA(),Z7)</f>
        <v>37.9</v>
      </c>
      <c r="AA6" s="35">
        <f t="shared" si="4"/>
        <v>34.07</v>
      </c>
      <c r="AB6" s="35">
        <f t="shared" si="4"/>
        <v>69.84</v>
      </c>
      <c r="AC6" s="35">
        <f t="shared" si="4"/>
        <v>71.27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3603.78</v>
      </c>
      <c r="BG6" s="35">
        <f t="shared" ref="BG6:BO6" si="7">IF(BG7="",NA(),BG7)</f>
        <v>3527.33</v>
      </c>
      <c r="BH6" s="35">
        <f t="shared" si="7"/>
        <v>4526.0600000000004</v>
      </c>
      <c r="BI6" s="35">
        <f t="shared" si="7"/>
        <v>3841.88</v>
      </c>
      <c r="BJ6" s="35">
        <f t="shared" si="7"/>
        <v>3893.11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35.299999999999997</v>
      </c>
      <c r="BR6" s="35">
        <f t="shared" ref="BR6:BZ6" si="8">IF(BR7="",NA(),BR7)</f>
        <v>36.31</v>
      </c>
      <c r="BS6" s="35">
        <f t="shared" si="8"/>
        <v>34.520000000000003</v>
      </c>
      <c r="BT6" s="35">
        <f t="shared" si="8"/>
        <v>87.61</v>
      </c>
      <c r="BU6" s="35">
        <f t="shared" si="8"/>
        <v>85.2</v>
      </c>
      <c r="BV6" s="35">
        <f t="shared" si="8"/>
        <v>66.56</v>
      </c>
      <c r="BW6" s="35">
        <f t="shared" si="8"/>
        <v>66.22</v>
      </c>
      <c r="BX6" s="35">
        <f t="shared" si="8"/>
        <v>69.87</v>
      </c>
      <c r="BY6" s="35">
        <f t="shared" si="8"/>
        <v>74.3</v>
      </c>
      <c r="BZ6" s="35">
        <f t="shared" si="8"/>
        <v>72.260000000000005</v>
      </c>
      <c r="CA6" s="34" t="str">
        <f>IF(CA7="","",IF(CA7="-","【-】","【"&amp;SUBSTITUTE(TEXT(CA7,"#,##0.00"),"-","△")&amp;"】"))</f>
        <v>【74.48】</v>
      </c>
      <c r="CB6" s="35">
        <f>IF(CB7="",NA(),CB7)</f>
        <v>565.25</v>
      </c>
      <c r="CC6" s="35">
        <f t="shared" ref="CC6:CK6" si="9">IF(CC7="",NA(),CC7)</f>
        <v>556.21</v>
      </c>
      <c r="CD6" s="35">
        <f t="shared" si="9"/>
        <v>648.70000000000005</v>
      </c>
      <c r="CE6" s="35">
        <f t="shared" si="9"/>
        <v>205.08</v>
      </c>
      <c r="CF6" s="35">
        <f t="shared" si="9"/>
        <v>197.82</v>
      </c>
      <c r="CG6" s="35">
        <f t="shared" si="9"/>
        <v>244.29</v>
      </c>
      <c r="CH6" s="35">
        <f t="shared" si="9"/>
        <v>246.72</v>
      </c>
      <c r="CI6" s="35">
        <f t="shared" si="9"/>
        <v>234.96</v>
      </c>
      <c r="CJ6" s="35">
        <f t="shared" si="9"/>
        <v>221.81</v>
      </c>
      <c r="CK6" s="35">
        <f t="shared" si="9"/>
        <v>230.02</v>
      </c>
      <c r="CL6" s="34" t="str">
        <f>IF(CL7="","",IF(CL7="-","【-】","【"&amp;SUBSTITUTE(TEXT(CL7,"#,##0.00"),"-","△")&amp;"】"))</f>
        <v>【219.46】</v>
      </c>
      <c r="CM6" s="35">
        <f>IF(CM7="",NA(),CM7)</f>
        <v>29.27</v>
      </c>
      <c r="CN6" s="35">
        <f t="shared" ref="CN6:CV6" si="10">IF(CN7="",NA(),CN7)</f>
        <v>30.18</v>
      </c>
      <c r="CO6" s="35">
        <f t="shared" si="10"/>
        <v>32.119999999999997</v>
      </c>
      <c r="CP6" s="35">
        <f t="shared" si="10"/>
        <v>39.450000000000003</v>
      </c>
      <c r="CQ6" s="35">
        <f t="shared" si="10"/>
        <v>40.75</v>
      </c>
      <c r="CR6" s="35">
        <f t="shared" si="10"/>
        <v>43.58</v>
      </c>
      <c r="CS6" s="35">
        <f t="shared" si="10"/>
        <v>41.35</v>
      </c>
      <c r="CT6" s="35">
        <f t="shared" si="10"/>
        <v>42.9</v>
      </c>
      <c r="CU6" s="35">
        <f t="shared" si="10"/>
        <v>43.36</v>
      </c>
      <c r="CV6" s="35">
        <f t="shared" si="10"/>
        <v>42.56</v>
      </c>
      <c r="CW6" s="34" t="str">
        <f>IF(CW7="","",IF(CW7="-","【-】","【"&amp;SUBSTITUTE(TEXT(CW7,"#,##0.00"),"-","△")&amp;"】"))</f>
        <v>【42.82】</v>
      </c>
      <c r="CX6" s="35">
        <f>IF(CX7="",NA(),CX7)</f>
        <v>58.07</v>
      </c>
      <c r="CY6" s="35">
        <f t="shared" ref="CY6:DG6" si="11">IF(CY7="",NA(),CY7)</f>
        <v>59.3</v>
      </c>
      <c r="CZ6" s="35">
        <f t="shared" si="11"/>
        <v>62.73</v>
      </c>
      <c r="DA6" s="35">
        <f t="shared" si="11"/>
        <v>63.97</v>
      </c>
      <c r="DB6" s="35">
        <f t="shared" si="11"/>
        <v>65.75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262129</v>
      </c>
      <c r="D7" s="37">
        <v>47</v>
      </c>
      <c r="E7" s="37">
        <v>17</v>
      </c>
      <c r="F7" s="37">
        <v>4</v>
      </c>
      <c r="G7" s="37">
        <v>0</v>
      </c>
      <c r="H7" s="37" t="s">
        <v>98</v>
      </c>
      <c r="I7" s="37" t="s">
        <v>99</v>
      </c>
      <c r="J7" s="37" t="s">
        <v>100</v>
      </c>
      <c r="K7" s="37" t="s">
        <v>101</v>
      </c>
      <c r="L7" s="37" t="s">
        <v>102</v>
      </c>
      <c r="M7" s="37" t="s">
        <v>103</v>
      </c>
      <c r="N7" s="38" t="s">
        <v>104</v>
      </c>
      <c r="O7" s="38" t="s">
        <v>105</v>
      </c>
      <c r="P7" s="38">
        <v>15.86</v>
      </c>
      <c r="Q7" s="38">
        <v>99.87</v>
      </c>
      <c r="R7" s="38">
        <v>3137</v>
      </c>
      <c r="S7" s="38">
        <v>55109</v>
      </c>
      <c r="T7" s="38">
        <v>501.44</v>
      </c>
      <c r="U7" s="38">
        <v>109.9</v>
      </c>
      <c r="V7" s="38">
        <v>8675</v>
      </c>
      <c r="W7" s="38">
        <v>3.4</v>
      </c>
      <c r="X7" s="38">
        <v>2551.4699999999998</v>
      </c>
      <c r="Y7" s="38">
        <v>38.42</v>
      </c>
      <c r="Z7" s="38">
        <v>37.9</v>
      </c>
      <c r="AA7" s="38">
        <v>34.07</v>
      </c>
      <c r="AB7" s="38">
        <v>69.84</v>
      </c>
      <c r="AC7" s="38">
        <v>71.27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3603.78</v>
      </c>
      <c r="BG7" s="38">
        <v>3527.33</v>
      </c>
      <c r="BH7" s="38">
        <v>4526.0600000000004</v>
      </c>
      <c r="BI7" s="38">
        <v>3841.88</v>
      </c>
      <c r="BJ7" s="38">
        <v>3893.11</v>
      </c>
      <c r="BK7" s="38">
        <v>1436</v>
      </c>
      <c r="BL7" s="38">
        <v>1434.89</v>
      </c>
      <c r="BM7" s="38">
        <v>1298.9100000000001</v>
      </c>
      <c r="BN7" s="38">
        <v>1243.71</v>
      </c>
      <c r="BO7" s="38">
        <v>1194.1500000000001</v>
      </c>
      <c r="BP7" s="38">
        <v>1209.4000000000001</v>
      </c>
      <c r="BQ7" s="38">
        <v>35.299999999999997</v>
      </c>
      <c r="BR7" s="38">
        <v>36.31</v>
      </c>
      <c r="BS7" s="38">
        <v>34.520000000000003</v>
      </c>
      <c r="BT7" s="38">
        <v>87.61</v>
      </c>
      <c r="BU7" s="38">
        <v>85.2</v>
      </c>
      <c r="BV7" s="38">
        <v>66.56</v>
      </c>
      <c r="BW7" s="38">
        <v>66.22</v>
      </c>
      <c r="BX7" s="38">
        <v>69.87</v>
      </c>
      <c r="BY7" s="38">
        <v>74.3</v>
      </c>
      <c r="BZ7" s="38">
        <v>72.260000000000005</v>
      </c>
      <c r="CA7" s="38">
        <v>74.48</v>
      </c>
      <c r="CB7" s="38">
        <v>565.25</v>
      </c>
      <c r="CC7" s="38">
        <v>556.21</v>
      </c>
      <c r="CD7" s="38">
        <v>648.70000000000005</v>
      </c>
      <c r="CE7" s="38">
        <v>205.08</v>
      </c>
      <c r="CF7" s="38">
        <v>197.82</v>
      </c>
      <c r="CG7" s="38">
        <v>244.29</v>
      </c>
      <c r="CH7" s="38">
        <v>246.72</v>
      </c>
      <c r="CI7" s="38">
        <v>234.96</v>
      </c>
      <c r="CJ7" s="38">
        <v>221.81</v>
      </c>
      <c r="CK7" s="38">
        <v>230.02</v>
      </c>
      <c r="CL7" s="38">
        <v>219.46</v>
      </c>
      <c r="CM7" s="38">
        <v>29.27</v>
      </c>
      <c r="CN7" s="38">
        <v>30.18</v>
      </c>
      <c r="CO7" s="38">
        <v>32.119999999999997</v>
      </c>
      <c r="CP7" s="38">
        <v>39.450000000000003</v>
      </c>
      <c r="CQ7" s="38">
        <v>40.75</v>
      </c>
      <c r="CR7" s="38">
        <v>43.58</v>
      </c>
      <c r="CS7" s="38">
        <v>41.35</v>
      </c>
      <c r="CT7" s="38">
        <v>42.9</v>
      </c>
      <c r="CU7" s="38">
        <v>43.36</v>
      </c>
      <c r="CV7" s="38">
        <v>42.56</v>
      </c>
      <c r="CW7" s="38">
        <v>42.82</v>
      </c>
      <c r="CX7" s="38">
        <v>58.07</v>
      </c>
      <c r="CY7" s="38">
        <v>59.3</v>
      </c>
      <c r="CZ7" s="38">
        <v>62.73</v>
      </c>
      <c r="DA7" s="38">
        <v>63.97</v>
      </c>
      <c r="DB7" s="38">
        <v>65.75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0.01</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左司　裕美</cp:lastModifiedBy>
  <cp:lastPrinted>2020-03-04T00:44:24Z</cp:lastPrinted>
  <dcterms:modified xsi:type="dcterms:W3CDTF">2020-03-04T00:44:31Z</dcterms:modified>
</cp:coreProperties>
</file>