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元年度決算統計\22　R1 地方公営企業決算状況調査（通知・照会）\R3.1.14【依頼】公営企業に係る「経営比較分析表」（令和元年度決算）の分析等について\3. 府への回答\"/>
    </mc:Choice>
  </mc:AlternateContent>
  <xr:revisionPtr revIDLastSave="0" documentId="13_ncr:1_{ED7C9FD0-8E0F-43C9-866C-BE0ACBFA8C5F}" xr6:coauthVersionLast="36" xr6:coauthVersionMax="36" xr10:uidLastSave="{00000000-0000-0000-0000-000000000000}"/>
  <workbookProtection workbookAlgorithmName="SHA-512" workbookHashValue="nV1Y6phliIKluyNNu0KE381+SFedinHPkcuGy/gaF71YOV34qWo4vlyxsoPx86uYp7FhCMCOlxw7Xrip5M7iqg==" workbookSaltValue="NYR26nygNYYObtCiq/AmZg=="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<sst xmlns="http://schemas.openxmlformats.org/spreadsheetml/2006/main" count="228" uniqueCount="113">
  <si>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</si>
  <si>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</si>
  <si>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</si>
  <si>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</si>
  <si>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</si>
  <si>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</si>
  <si>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</si>
  <si>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</si>
  <si>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</si>
  <si>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</si>
  <si>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</si>
  <si>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</si>
  <si>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</si>
  <si>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</si>
  <si>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</si>
  <si>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</si>
  <si>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</si>
  <si>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</si>
  <si>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</si>
  <si>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</si>
  <si>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</si>
  <si>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</si>
  <si>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</si>
  <si>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</si>
  <si>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</si>
  <si>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</si>
  <si>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</si>
  <si>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</si>
  <si>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</si>
  <si>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</si>
  <si>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</si>
  <si>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</si>
  <si>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</si>
  <si>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</si>
  <si>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</si>
  <si>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</si>
  <si>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</si>
  <si>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</si>
  <si>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</si>
  <si>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</si>
  <si>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</si>
  <si>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</si>
  <si>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</si>
  <si>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</si>
  <si>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</si>
  <si>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</si>
  <si>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</si>
  <si>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</si>
  <si>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</si>
  <si>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</si>
  <si>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</si>
  <si>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</si>
  <si>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</si>
  <si>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</si>
  <si>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</si>
  <si>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</si>
  <si>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</si>
  <si>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</si>
  <si>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</si>
  <si>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</si>
  <si>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</si>
  <si>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</si>
  <si>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</si>
  <si>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</si>
  <si>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</si>
  <si>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</si>
  <si>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</si>
  <si>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</si>
  <si>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</si>
  <si>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</si>
  <si>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</si>
  <si>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</si>
  <si>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</si>
  <si>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</si>
  <si>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</si>
  <si>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</si>
  <si>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</si>
  <si>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</si>
  <si>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</si>
  <si>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</si>
  <si>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</si>
  <si>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</si>
  <si>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</si>
  <si>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</si>
  <si>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</si>
  <si>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</si>
  <si>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</si>
  <si>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</si>
  <si>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</si>
  <si>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</si>
  <si>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</si>
  <si>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</si>
  <si>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</si>
  <si>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</si>
  <si>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</si>
  <si>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</si>
  <si>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</si>
  <si>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</si>
  <si>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</si>
  <si>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</si>
  <si>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</si>
  <si>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</si>
  <si>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</si>
  <si>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</si>
  <si>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</si>
  <si>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</si>
  <si>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</si>
  <si>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</si>
  <si>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</si>
  <si>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</si>
  <si>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一方で、計画的に施設更新を行っていくためには、給水収益を確保することも必要であり、定期的な水道料金の見直しが求められている。</t>
    <phoneticPr fontId="4"/>
  </si>
  <si>
    <t>　本市は、平成16年4月に6町が合併し誕生したが、これに伴い、水道事業についても4町4事業を統合し1つの水道事業となった。
　また、平成31年4月には、簡易水道事業等（25簡易水道、6飲料水供給施設、2簡易給水施設の計33事業・施設）を経営統合し、市内全域が1つの水道事業となった。
　そのため施設数が多く、人口減による給水人口の減少に伴い施設利用率は減少傾向にある。また、有収率が低くなっており、老朽管からの漏水対策などの取り組みが求められている。
　経営面では、合併後における水融通のための統合事業等の実施に伴う減価償却費の増大や委託費の増加などにより、給水原価は増加傾向にあり、料金回収率が100％を下回っている。そのため、平成23年度以降、経常収支において単年度赤字が続いており（簡易水道事業等の経営統合に伴い、令和元年度より累積欠損金を計上）、多額の一般会計からの繰入金に頼っているのが実情である。
　現在、基幹浄水場の改良事業を実施中であり、赤字が続くことが予想されることから、施設の統廃合による施設利用率の向上や老朽管の布設替による有収率の向上など、より一層経営の効率化を図っていく必要がある。</t>
    <rPh sb="66" eb="68">
      <t>ヘイセイ</t>
    </rPh>
    <rPh sb="70" eb="71">
      <t>ネン</t>
    </rPh>
    <rPh sb="72" eb="73">
      <t>ガツ</t>
    </rPh>
    <rPh sb="76" eb="78">
      <t>カンイ</t>
    </rPh>
    <rPh sb="78" eb="80">
      <t>スイドウ</t>
    </rPh>
    <rPh sb="80" eb="82">
      <t>ジギョウ</t>
    </rPh>
    <rPh sb="82" eb="83">
      <t>トウ</t>
    </rPh>
    <rPh sb="86" eb="88">
      <t>カンイ</t>
    </rPh>
    <rPh sb="88" eb="90">
      <t>スイドウ</t>
    </rPh>
    <rPh sb="92" eb="95">
      <t>インリョウスイ</t>
    </rPh>
    <rPh sb="95" eb="97">
      <t>キョウキュウ</t>
    </rPh>
    <rPh sb="97" eb="99">
      <t>シセツ</t>
    </rPh>
    <rPh sb="101" eb="103">
      <t>カンイ</t>
    </rPh>
    <rPh sb="103" eb="105">
      <t>キュウスイ</t>
    </rPh>
    <rPh sb="105" eb="107">
      <t>シセツ</t>
    </rPh>
    <rPh sb="108" eb="109">
      <t>ケイ</t>
    </rPh>
    <rPh sb="111" eb="113">
      <t>ジギョウ</t>
    </rPh>
    <rPh sb="114" eb="116">
      <t>シセツ</t>
    </rPh>
    <rPh sb="124" eb="126">
      <t>シナイ</t>
    </rPh>
    <rPh sb="126" eb="128">
      <t>ゼンイキ</t>
    </rPh>
    <rPh sb="132" eb="134">
      <t>スイドウ</t>
    </rPh>
    <rPh sb="134" eb="136">
      <t>ジギョウ</t>
    </rPh>
    <rPh sb="147" eb="150">
      <t>シセツスウ</t>
    </rPh>
    <rPh sb="151" eb="152">
      <t>オオ</t>
    </rPh>
    <rPh sb="154" eb="157">
      <t>ジンコウゲン</t>
    </rPh>
    <rPh sb="160" eb="162">
      <t>キュウスイ</t>
    </rPh>
    <rPh sb="162" eb="164">
      <t>ジンコウ</t>
    </rPh>
    <rPh sb="165" eb="167">
      <t>ゲンショウ</t>
    </rPh>
    <rPh sb="168" eb="169">
      <t>トモナ</t>
    </rPh>
    <rPh sb="170" eb="172">
      <t>シセツ</t>
    </rPh>
    <rPh sb="172" eb="174">
      <t>リヨウ</t>
    </rPh>
    <rPh sb="174" eb="175">
      <t>リツ</t>
    </rPh>
    <rPh sb="176" eb="178">
      <t>ゲンショウ</t>
    </rPh>
    <rPh sb="178" eb="180">
      <t>ケイコウ</t>
    </rPh>
    <rPh sb="279" eb="281">
      <t>キュウスイ</t>
    </rPh>
    <rPh sb="281" eb="283">
      <t>ゲンカ</t>
    </rPh>
    <rPh sb="284" eb="286">
      <t>ゾウカ</t>
    </rPh>
    <rPh sb="286" eb="288">
      <t>ケイコウ</t>
    </rPh>
    <rPh sb="292" eb="294">
      <t>リョウキン</t>
    </rPh>
    <rPh sb="294" eb="296">
      <t>カイシュウ</t>
    </rPh>
    <rPh sb="296" eb="297">
      <t>リツ</t>
    </rPh>
    <rPh sb="303" eb="305">
      <t>シタマワ</t>
    </rPh>
    <rPh sb="315" eb="317">
      <t>ヘイセイ</t>
    </rPh>
    <rPh sb="319" eb="321">
      <t>ネンド</t>
    </rPh>
    <rPh sb="321" eb="323">
      <t>イコウ</t>
    </rPh>
    <rPh sb="324" eb="326">
      <t>ケイジョウ</t>
    </rPh>
    <rPh sb="326" eb="328">
      <t>シュウシ</t>
    </rPh>
    <rPh sb="332" eb="335">
      <t>タンネンド</t>
    </rPh>
    <rPh sb="335" eb="337">
      <t>アカジ</t>
    </rPh>
    <rPh sb="338" eb="339">
      <t>ツヅ</t>
    </rPh>
    <rPh sb="344" eb="346">
      <t>カンイ</t>
    </rPh>
    <rPh sb="346" eb="348">
      <t>スイドウ</t>
    </rPh>
    <rPh sb="348" eb="350">
      <t>ジギョウ</t>
    </rPh>
    <rPh sb="350" eb="351">
      <t>トウ</t>
    </rPh>
    <rPh sb="352" eb="354">
      <t>ケイエイ</t>
    </rPh>
    <rPh sb="354" eb="356">
      <t>トウゴウ</t>
    </rPh>
    <rPh sb="357" eb="358">
      <t>トモナ</t>
    </rPh>
    <rPh sb="360" eb="362">
      <t>レイワ</t>
    </rPh>
    <rPh sb="362" eb="363">
      <t>モト</t>
    </rPh>
    <rPh sb="363" eb="365">
      <t>ネンド</t>
    </rPh>
    <rPh sb="367" eb="369">
      <t>ルイセキ</t>
    </rPh>
    <rPh sb="369" eb="371">
      <t>ケッソン</t>
    </rPh>
    <rPh sb="371" eb="372">
      <t>キン</t>
    </rPh>
    <rPh sb="373" eb="375">
      <t>ケイジョウ</t>
    </rPh>
    <rPh sb="377" eb="379">
      <t>タガク</t>
    </rPh>
    <rPh sb="380" eb="382">
      <t>イッパン</t>
    </rPh>
    <rPh sb="382" eb="384">
      <t>カイケイ</t>
    </rPh>
    <rPh sb="387" eb="389">
      <t>クリイレ</t>
    </rPh>
    <rPh sb="389" eb="390">
      <t>キン</t>
    </rPh>
    <rPh sb="391" eb="392">
      <t>タヨ</t>
    </rPh>
    <rPh sb="398" eb="400">
      <t>ジツジョウ</t>
    </rPh>
    <rPh sb="454" eb="456">
      <t>シセツ</t>
    </rPh>
    <rPh sb="456" eb="458">
      <t>リヨウ</t>
    </rPh>
    <rPh sb="458" eb="459">
      <t>リツ</t>
    </rPh>
    <rPh sb="460" eb="462">
      <t>コウジョウ</t>
    </rPh>
    <phoneticPr fontId="4"/>
  </si>
  <si>
    <t>　大正4年に、旧峰山町の水道事業が給水を開始して以来、100年を経過する中、管路など多くの老朽施設・耐震性を有しない施設が存在している。また、簡易水道事業等の経営統合に伴い、非常に多くの施設を抱えることとなったが、更新が進んでおらず、その多くが老朽施設である。
　施設の統廃合を進めるとともに、有収率の向上を図るためにも、計画的な管路の布設替を行っていく必要がある。</t>
    <rPh sb="71" eb="77">
      <t>カンイスイドウジギョウ</t>
    </rPh>
    <rPh sb="77" eb="78">
      <t>トウ</t>
    </rPh>
    <rPh sb="79" eb="81">
      <t>ケイエイ</t>
    </rPh>
    <rPh sb="81" eb="83">
      <t>トウゴウ</t>
    </rPh>
    <rPh sb="84" eb="85">
      <t>トモナ</t>
    </rPh>
    <rPh sb="87" eb="89">
      <t>ヒジョウ</t>
    </rPh>
    <rPh sb="90" eb="91">
      <t>オオ</t>
    </rPh>
    <rPh sb="93" eb="95">
      <t>シセツ</t>
    </rPh>
    <rPh sb="96" eb="97">
      <t>カカ</t>
    </rPh>
    <rPh sb="107" eb="109">
      <t>コウシン</t>
    </rPh>
    <rPh sb="110" eb="111">
      <t>スス</t>
    </rPh>
    <rPh sb="119" eb="120">
      <t>オオ</t>
    </rPh>
    <rPh sb="122" eb="124">
      <t>ロウキュウ</t>
    </rPh>
    <rPh sb="124" eb="126">
      <t>シセツ</t>
    </rPh>
    <rPh sb="132" eb="134">
      <t>シセツ</t>
    </rPh>
    <rPh sb="135" eb="138">
      <t>トウハイゴウ</t>
    </rPh>
    <rPh sb="139" eb="14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</si>
</sst>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0.69</c:v>
                </c:pt>
                <c:pt idx="1">
                  <c:v>0.51</c:v>
                </c:pt>
                <c:pt idx="2">
                  <c:v>0.67</c:v>
                </c:pt>
                <c:pt idx="3">
                  <c:v>0.26</c:v>
                </c:pt>
                <c:pt idx="4">
                  <c:v>0.62</c:v>
                </c:pt>
              </c:numCache>
            </c:numRef>
          </c:val>
          <c:extLst>
            <c:ext xmlns:c16="http://schemas.microsoft.com/office/drawing/2014/chart" uri="{C3380CC4-5D6E-409C-BE32-E72D297353CC}">
              <c16:uniqueId val="{00000000-2037-439F-B968-7A07D814C2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0.54</c:v>
                </c:pt>
                <c:pt idx="3">
                  <c:v>0.5</c:v>
                </c:pt>
                <c:pt idx="4">
                  <c:v>0.63</c:v>
                </c:pt>
              </c:numCache>
            </c:numRef>
          </c:val>
          <c:smooth val="0"/>
          <c:extLst>
            <c:ext xmlns:c16="http://schemas.microsoft.com/office/drawing/2014/chart" uri="{C3380CC4-5D6E-409C-BE32-E72D297353CC}">
              <c16:uniqueId val="{00000001-2037-439F-B968-7A07D814C2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78.680000000000007</c:v>
                </c:pt>
                <c:pt idx="1">
                  <c:v>74.41</c:v>
                </c:pt>
                <c:pt idx="2">
                  <c:v>76.150000000000006</c:v>
                </c:pt>
                <c:pt idx="3">
                  <c:v>74.95</c:v>
                </c:pt>
                <c:pt idx="4">
                  <c:v>71.91</c:v>
                </c:pt>
              </c:numCache>
            </c:numRef>
          </c:val>
          <c:extLst>
            <c:ext xmlns:c16="http://schemas.microsoft.com/office/drawing/2014/chart" uri="{C3380CC4-5D6E-409C-BE32-E72D297353CC}">
              <c16:uniqueId val="{00000000-5599-484C-B006-40BD96704A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55.63</c:v>
                </c:pt>
                <c:pt idx="3">
                  <c:v>55.03</c:v>
                </c:pt>
                <c:pt idx="4">
                  <c:v>59.51</c:v>
                </c:pt>
              </c:numCache>
            </c:numRef>
          </c:val>
          <c:smooth val="0"/>
          <c:extLst>
            <c:ext xmlns:c16="http://schemas.microsoft.com/office/drawing/2014/chart" uri="{C3380CC4-5D6E-409C-BE32-E72D297353CC}">
              <c16:uniqueId val="{00000001-5599-484C-B006-40BD96704A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75.22</c:v>
                </c:pt>
                <c:pt idx="1">
                  <c:v>72.88</c:v>
                </c:pt>
                <c:pt idx="2">
                  <c:v>77.86</c:v>
                </c:pt>
                <c:pt idx="3">
                  <c:v>79.3</c:v>
                </c:pt>
                <c:pt idx="4">
                  <c:v>79.150000000000006</c:v>
                </c:pt>
              </c:numCache>
            </c:numRef>
          </c:val>
          <c:extLst>
            <c:ext xmlns:c16="http://schemas.microsoft.com/office/drawing/2014/chart" uri="{C3380CC4-5D6E-409C-BE32-E72D297353CC}">
              <c16:uniqueId val="{00000000-A3BC-42A5-9029-DAFC800F3D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82.04</c:v>
                </c:pt>
                <c:pt idx="3">
                  <c:v>81.900000000000006</c:v>
                </c:pt>
                <c:pt idx="4">
                  <c:v>87.08</c:v>
                </c:pt>
              </c:numCache>
            </c:numRef>
          </c:val>
          <c:smooth val="0"/>
          <c:extLst>
            <c:ext xmlns:c16="http://schemas.microsoft.com/office/drawing/2014/chart" uri="{C3380CC4-5D6E-409C-BE32-E72D297353CC}">
              <c16:uniqueId val="{00000001-A3BC-42A5-9029-DAFC800F3D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93.25</c:v>
                </c:pt>
                <c:pt idx="1">
                  <c:v>87.95</c:v>
                </c:pt>
                <c:pt idx="2">
                  <c:v>95.15</c:v>
                </c:pt>
                <c:pt idx="3">
                  <c:v>93.78</c:v>
                </c:pt>
                <c:pt idx="4">
                  <c:v>90.02</c:v>
                </c:pt>
              </c:numCache>
            </c:numRef>
          </c:val>
          <c:extLst>
            <c:ext xmlns:c16="http://schemas.microsoft.com/office/drawing/2014/chart" uri="{C3380CC4-5D6E-409C-BE32-E72D297353CC}">
              <c16:uniqueId val="{00000000-6ECD-4E6B-83DA-8C2CCFDACD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110.05</c:v>
                </c:pt>
                <c:pt idx="3">
                  <c:v>108.87</c:v>
                </c:pt>
                <c:pt idx="4">
                  <c:v>111.17</c:v>
                </c:pt>
              </c:numCache>
            </c:numRef>
          </c:val>
          <c:smooth val="0"/>
          <c:extLst>
            <c:ext xmlns:c16="http://schemas.microsoft.com/office/drawing/2014/chart" uri="{C3380CC4-5D6E-409C-BE32-E72D297353CC}">
              <c16:uniqueId val="{00000001-6ECD-4E6B-83DA-8C2CCFDACD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47.73</c:v>
                </c:pt>
                <c:pt idx="1">
                  <c:v>49.28</c:v>
                </c:pt>
                <c:pt idx="2">
                  <c:v>51.3</c:v>
                </c:pt>
                <c:pt idx="3">
                  <c:v>53.48</c:v>
                </c:pt>
                <c:pt idx="4">
                  <c:v>34.04</c:v>
                </c:pt>
              </c:numCache>
            </c:numRef>
          </c:val>
          <c:extLst>
            <c:ext xmlns:c16="http://schemas.microsoft.com/office/drawing/2014/chart" uri="{C3380CC4-5D6E-409C-BE32-E72D297353CC}">
              <c16:uniqueId val="{00000000-49F1-41A9-9678-A58C9FD7B0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48.05</c:v>
                </c:pt>
                <c:pt idx="3">
                  <c:v>48.87</c:v>
                </c:pt>
                <c:pt idx="4">
                  <c:v>48.55</c:v>
                </c:pt>
              </c:numCache>
            </c:numRef>
          </c:val>
          <c:smooth val="0"/>
          <c:extLst>
            <c:ext xmlns:c16="http://schemas.microsoft.com/office/drawing/2014/chart" uri="{C3380CC4-5D6E-409C-BE32-E72D297353CC}">
              <c16:uniqueId val="{00000001-49F1-41A9-9678-A58C9FD7B0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13.79</c:v>
                </c:pt>
                <c:pt idx="1">
                  <c:v>13.69</c:v>
                </c:pt>
                <c:pt idx="2">
                  <c:v>8.4600000000000009</c:v>
                </c:pt>
                <c:pt idx="3">
                  <c:v>8.7200000000000006</c:v>
                </c:pt>
                <c:pt idx="4">
                  <c:v>11.23</c:v>
                </c:pt>
              </c:numCache>
            </c:numRef>
          </c:val>
          <c:extLst>
            <c:ext xmlns:c16="http://schemas.microsoft.com/office/drawing/2014/chart" uri="{C3380CC4-5D6E-409C-BE32-E72D297353CC}">
              <c16:uniqueId val="{00000000-326A-4921-9E80-F98A41C9DF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13.39</c:v>
                </c:pt>
                <c:pt idx="3">
                  <c:v>14.85</c:v>
                </c:pt>
                <c:pt idx="4">
                  <c:v>17.11</c:v>
                </c:pt>
              </c:numCache>
            </c:numRef>
          </c:val>
          <c:smooth val="0"/>
          <c:extLst>
            <c:ext xmlns:c16="http://schemas.microsoft.com/office/drawing/2014/chart" uri="{C3380CC4-5D6E-409C-BE32-E72D297353CC}">
              <c16:uniqueId val="{00000001-326A-4921-9E80-F98A41C9DF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quot;-&quot;">
                  <c:v>7.75</c:v>
                </c:pt>
              </c:numCache>
            </c:numRef>
          </c:val>
          <c:extLst>
            <c:ext xmlns:c16="http://schemas.microsoft.com/office/drawing/2014/chart" uri="{C3380CC4-5D6E-409C-BE32-E72D297353CC}">
              <c16:uniqueId val="{00000000-6D90-4447-B7AE-1E261C5161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2.64</c:v>
                </c:pt>
                <c:pt idx="3">
                  <c:v>3.16</c:v>
                </c:pt>
                <c:pt idx="4">
                  <c:v>0.78</c:v>
                </c:pt>
              </c:numCache>
            </c:numRef>
          </c:val>
          <c:smooth val="0"/>
          <c:extLst>
            <c:ext xmlns:c16="http://schemas.microsoft.com/office/drawing/2014/chart" uri="{C3380CC4-5D6E-409C-BE32-E72D297353CC}">
              <c16:uniqueId val="{00000001-6D90-4447-B7AE-1E261C5161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495.62</c:v>
                </c:pt>
                <c:pt idx="1">
                  <c:v>423.35</c:v>
                </c:pt>
                <c:pt idx="2">
                  <c:v>444.84</c:v>
                </c:pt>
                <c:pt idx="3">
                  <c:v>253.78</c:v>
                </c:pt>
                <c:pt idx="4">
                  <c:v>184.14</c:v>
                </c:pt>
              </c:numCache>
            </c:numRef>
          </c:val>
          <c:extLst>
            <c:ext xmlns:c16="http://schemas.microsoft.com/office/drawing/2014/chart" uri="{C3380CC4-5D6E-409C-BE32-E72D297353CC}">
              <c16:uniqueId val="{00000000-2099-4C35-8C82-32A355731C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359.47</c:v>
                </c:pt>
                <c:pt idx="3">
                  <c:v>369.69</c:v>
                </c:pt>
                <c:pt idx="4">
                  <c:v>360.86</c:v>
                </c:pt>
              </c:numCache>
            </c:numRef>
          </c:val>
          <c:smooth val="0"/>
          <c:extLst>
            <c:ext xmlns:c16="http://schemas.microsoft.com/office/drawing/2014/chart" uri="{C3380CC4-5D6E-409C-BE32-E72D297353CC}">
              <c16:uniqueId val="{00000001-2099-4C35-8C82-32A355731C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498.93</c:v>
                </c:pt>
                <c:pt idx="1">
                  <c:v>535.66</c:v>
                </c:pt>
                <c:pt idx="2">
                  <c:v>469.92</c:v>
                </c:pt>
                <c:pt idx="3">
                  <c:v>476.83</c:v>
                </c:pt>
                <c:pt idx="4">
                  <c:v>871.65</c:v>
                </c:pt>
              </c:numCache>
            </c:numRef>
          </c:val>
          <c:extLst>
            <c:ext xmlns:c16="http://schemas.microsoft.com/office/drawing/2014/chart" uri="{C3380CC4-5D6E-409C-BE32-E72D297353CC}">
              <c16:uniqueId val="{00000000-8F15-4598-9AEB-B9638283BA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401.79</c:v>
                </c:pt>
                <c:pt idx="3">
                  <c:v>402.99</c:v>
                </c:pt>
                <c:pt idx="4">
                  <c:v>309.27999999999997</c:v>
                </c:pt>
              </c:numCache>
            </c:numRef>
          </c:val>
          <c:smooth val="0"/>
          <c:extLst>
            <c:ext xmlns:c16="http://schemas.microsoft.com/office/drawing/2014/chart" uri="{C3380CC4-5D6E-409C-BE32-E72D297353CC}">
              <c16:uniqueId val="{00000001-8F15-4598-9AEB-B9638283BA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90.36</c:v>
                </c:pt>
                <c:pt idx="1">
                  <c:v>85.13</c:v>
                </c:pt>
                <c:pt idx="2">
                  <c:v>92.92</c:v>
                </c:pt>
                <c:pt idx="3">
                  <c:v>91.7</c:v>
                </c:pt>
                <c:pt idx="4">
                  <c:v>79.62</c:v>
                </c:pt>
              </c:numCache>
            </c:numRef>
          </c:val>
          <c:extLst>
            <c:ext xmlns:c16="http://schemas.microsoft.com/office/drawing/2014/chart" uri="{C3380CC4-5D6E-409C-BE32-E72D297353CC}">
              <c16:uniqueId val="{00000000-E09C-4AD5-AA8B-F0F5603181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100.12</c:v>
                </c:pt>
                <c:pt idx="3">
                  <c:v>98.66</c:v>
                </c:pt>
                <c:pt idx="4">
                  <c:v>103.32</c:v>
                </c:pt>
              </c:numCache>
            </c:numRef>
          </c:val>
          <c:smooth val="0"/>
          <c:extLst>
            <c:ext xmlns:c16="http://schemas.microsoft.com/office/drawing/2014/chart" uri="{C3380CC4-5D6E-409C-BE32-E72D297353CC}">
              <c16:uniqueId val="{00000001-E09C-4AD5-AA8B-F0F5603181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204.09</c:v>
                </c:pt>
                <c:pt idx="1">
                  <c:v>216.33</c:v>
                </c:pt>
                <c:pt idx="2">
                  <c:v>198.84</c:v>
                </c:pt>
                <c:pt idx="3">
                  <c:v>201.68</c:v>
                </c:pt>
                <c:pt idx="4">
                  <c:v>231.6</c:v>
                </c:pt>
              </c:numCache>
            </c:numRef>
          </c:val>
          <c:extLst>
            <c:ext xmlns:c16="http://schemas.microsoft.com/office/drawing/2014/chart" uri="{C3380CC4-5D6E-409C-BE32-E72D297353CC}">
              <c16:uniqueId val="{00000000-5500-44B3-A482-0F98538780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174.97</c:v>
                </c:pt>
                <c:pt idx="3">
                  <c:v>178.59</c:v>
                </c:pt>
                <c:pt idx="4">
                  <c:v>168.56</c:v>
                </c:pt>
              </c:numCache>
            </c:numRef>
          </c:val>
          <c:smooth val="0"/>
          <c:extLst>
            <c:ext xmlns:c16="http://schemas.microsoft.com/office/drawing/2014/chart" uri="{C3380CC4-5D6E-409C-BE32-E72D297353CC}">
              <c16:uniqueId val="{00000001-5500-44B3-A482-0F98538780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京丹後市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54381</v>
      </c>
      <c r="AM8" s="71"/>
      <c r="AN8" s="71"/>
      <c r="AO8" s="71"/>
      <c r="AP8" s="71"/>
      <c r="AQ8" s="71"/>
      <c r="AR8" s="71"/>
      <c r="AS8" s="71"/>
      <c r="AT8" s="67">
        <f>データ!$S$6</f>
        <v>501.44</v>
      </c>
      <c r="AU8" s="68"/>
      <c r="AV8" s="68"/>
      <c r="AW8" s="68"/>
      <c r="AX8" s="68"/>
      <c r="AY8" s="68"/>
      <c r="AZ8" s="68"/>
      <c r="BA8" s="68"/>
      <c r="BB8" s="70">
        <f>データ!$T$6</f>
        <v>108.45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43.25</v>
      </c>
      <c r="J10" s="68"/>
      <c r="K10" s="68"/>
      <c r="L10" s="68"/>
      <c r="M10" s="68"/>
      <c r="N10" s="68"/>
      <c r="O10" s="69"/>
      <c r="P10" s="70">
        <f>データ!$P$6</f>
        <v>94.32</v>
      </c>
      <c r="Q10" s="70"/>
      <c r="R10" s="70"/>
      <c r="S10" s="70"/>
      <c r="T10" s="70"/>
      <c r="U10" s="70"/>
      <c r="V10" s="70"/>
      <c r="W10" s="71">
        <f>データ!$Q$6</f>
        <v>3762</v>
      </c>
      <c r="X10" s="71"/>
      <c r="Y10" s="71"/>
      <c r="Z10" s="71"/>
      <c r="AA10" s="71"/>
      <c r="AB10" s="71"/>
      <c r="AC10" s="71"/>
      <c r="AD10" s="2"/>
      <c r="AE10" s="2"/>
      <c r="AF10" s="2"/>
      <c r="AG10" s="2"/>
      <c r="AH10" s="4"/>
      <c r="AI10" s="4"/>
      <c r="AJ10" s="4"/>
      <c r="AK10" s="4"/>
      <c r="AL10" s="71">
        <f>データ!$U$6</f>
        <v>50938</v>
      </c>
      <c r="AM10" s="71"/>
      <c r="AN10" s="71"/>
      <c r="AO10" s="71"/>
      <c r="AP10" s="71"/>
      <c r="AQ10" s="71"/>
      <c r="AR10" s="71"/>
      <c r="AS10" s="71"/>
      <c r="AT10" s="67">
        <f>データ!$V$6</f>
        <v>121.57</v>
      </c>
      <c r="AU10" s="68"/>
      <c r="AV10" s="68"/>
      <c r="AW10" s="68"/>
      <c r="AX10" s="68"/>
      <c r="AY10" s="68"/>
      <c r="AZ10" s="68"/>
      <c r="BA10" s="68"/>
      <c r="BB10" s="70">
        <f>データ!$W$6</f>
        <v>419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21PfnvUKi8urjhg5nY851hAcZSqNYQzfq5HlIJz2+KUle7XAU89ngU0RGi4RByARVMUfL+2cVMWYr1kvF1IeQ==" saltValue="tXQoReIpJd5du1pHi6W0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262129</v>
      </c>
      <c r="D6" s="34">
        <f t="shared" si="3"/>
        <v>46</v>
      </c>
      <c r="E6" s="34">
        <f t="shared" si="3"/>
        <v>1</v>
      </c>
      <c r="F6" s="34">
        <f t="shared" si="3"/>
        <v>0</v>
      </c>
      <c r="G6" s="34">
        <f t="shared" si="3"/>
        <v>1</v>
      </c>
      <c r="H6" s="34" t="str">
        <f t="shared" si="3"/>
        <v>京都府　京丹後市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43.25</v>
      </c>
      <c r="P6" s="35">
        <f t="shared" si="3"/>
        <v>94.32</v>
      </c>
      <c r="Q6" s="35">
        <f t="shared" si="3"/>
        <v>3762</v>
      </c>
      <c r="R6" s="35">
        <f t="shared" si="3"/>
        <v>54381</v>
      </c>
      <c r="S6" s="35">
        <f t="shared" si="3"/>
        <v>501.44</v>
      </c>
      <c r="T6" s="35">
        <f t="shared" si="3"/>
        <v>108.45</v>
      </c>
      <c r="U6" s="35">
        <f t="shared" si="3"/>
        <v>50938</v>
      </c>
      <c r="V6" s="35">
        <f t="shared" si="3"/>
        <v>121.57</v>
      </c>
      <c r="W6" s="35">
        <f t="shared" si="3"/>
        <v>419</v>
      </c>
      <c r="X6" s="36">
        <f>IF(X7="",NA(),X7)</f>
        <v>93.25</v>
      </c>
      <c r="Y6" s="36">
        <f t="shared" ref="Y6:AG6" si="4">IF(Y7="",NA(),Y7)</f>
        <v>87.95</v>
      </c>
      <c r="Z6" s="36">
        <f t="shared" si="4"/>
        <v>95.15</v>
      </c>
      <c r="AA6" s="36">
        <f t="shared" si="4"/>
        <v>93.78</v>
      </c>
      <c r="AB6" s="36">
        <f t="shared" si="4"/>
        <v>90.02</v>
      </c>
      <c r="AC6" s="36">
        <f t="shared" si="4"/>
        <v>109.64</v>
      </c>
      <c r="AD6" s="36">
        <f t="shared" si="4"/>
        <v>110.95</v>
      </c>
      <c r="AE6" s="36">
        <f t="shared" si="4"/>
        <v>110.05</v>
      </c>
      <c r="AF6" s="36">
        <f t="shared" si="4"/>
        <v>108.87</v>
      </c>
      <c r="AG6" s="36">
        <f t="shared" si="4"/>
        <v>111.17</v>
      </c>
      <c r="AH6" s="35" t="str">
        <f>IF(AH7="","",IF(AH7="-","【-】","【"&amp;SUBSTITUTE(TEXT(AH7,"#,##0.00"),"-","△")&amp;"】"))</f>
        <v>【112.01】</v>
      </c>
      <c r="AI6" s="35">
        <f>IF(AI7="",NA(),AI7)</f>
        <v>0</v>
      </c>
      <c r="AJ6" s="35">
        <f t="shared" ref="AJ6:AR6" si="5">IF(AJ7="",NA(),AJ7)</f>
        <v>0</v>
      </c>
      <c r="AK6" s="35">
        <f t="shared" si="5"/>
        <v>0</v>
      </c>
      <c r="AL6" s="35">
        <f t="shared" si="5"/>
        <v>0</v>
      </c>
      <c r="AM6" s="36">
        <f t="shared" si="5"/>
        <v>7.75</v>
      </c>
      <c r="AN6" s="36">
        <f t="shared" si="5"/>
        <v>3.62</v>
      </c>
      <c r="AO6" s="36">
        <f t="shared" si="5"/>
        <v>3.91</v>
      </c>
      <c r="AP6" s="36">
        <f t="shared" si="5"/>
        <v>2.64</v>
      </c>
      <c r="AQ6" s="36">
        <f t="shared" si="5"/>
        <v>3.16</v>
      </c>
      <c r="AR6" s="36">
        <f t="shared" si="5"/>
        <v>0.78</v>
      </c>
      <c r="AS6" s="35" t="str">
        <f>IF(AS7="","",IF(AS7="-","【-】","【"&amp;SUBSTITUTE(TEXT(AS7,"#,##0.00"),"-","△")&amp;"】"))</f>
        <v>【1.08】</v>
      </c>
      <c r="AT6" s="36">
        <f>IF(AT7="",NA(),AT7)</f>
        <v>495.62</v>
      </c>
      <c r="AU6" s="36">
        <f t="shared" ref="AU6:BC6" si="6">IF(AU7="",NA(),AU7)</f>
        <v>423.35</v>
      </c>
      <c r="AV6" s="36">
        <f t="shared" si="6"/>
        <v>444.84</v>
      </c>
      <c r="AW6" s="36">
        <f t="shared" si="6"/>
        <v>253.78</v>
      </c>
      <c r="AX6" s="36">
        <f t="shared" si="6"/>
        <v>184.14</v>
      </c>
      <c r="AY6" s="36">
        <f t="shared" si="6"/>
        <v>371.31</v>
      </c>
      <c r="AZ6" s="36">
        <f t="shared" si="6"/>
        <v>377.63</v>
      </c>
      <c r="BA6" s="36">
        <f t="shared" si="6"/>
        <v>359.47</v>
      </c>
      <c r="BB6" s="36">
        <f t="shared" si="6"/>
        <v>369.69</v>
      </c>
      <c r="BC6" s="36">
        <f t="shared" si="6"/>
        <v>360.86</v>
      </c>
      <c r="BD6" s="35" t="str">
        <f>IF(BD7="","",IF(BD7="-","【-】","【"&amp;SUBSTITUTE(TEXT(BD7,"#,##0.00"),"-","△")&amp;"】"))</f>
        <v>【264.97】</v>
      </c>
      <c r="BE6" s="36">
        <f>IF(BE7="",NA(),BE7)</f>
        <v>498.93</v>
      </c>
      <c r="BF6" s="36">
        <f t="shared" ref="BF6:BN6" si="7">IF(BF7="",NA(),BF7)</f>
        <v>535.66</v>
      </c>
      <c r="BG6" s="36">
        <f t="shared" si="7"/>
        <v>469.92</v>
      </c>
      <c r="BH6" s="36">
        <f t="shared" si="7"/>
        <v>476.83</v>
      </c>
      <c r="BI6" s="36">
        <f t="shared" si="7"/>
        <v>871.65</v>
      </c>
      <c r="BJ6" s="36">
        <f t="shared" si="7"/>
        <v>373.09</v>
      </c>
      <c r="BK6" s="36">
        <f t="shared" si="7"/>
        <v>364.71</v>
      </c>
      <c r="BL6" s="36">
        <f t="shared" si="7"/>
        <v>401.79</v>
      </c>
      <c r="BM6" s="36">
        <f t="shared" si="7"/>
        <v>402.99</v>
      </c>
      <c r="BN6" s="36">
        <f t="shared" si="7"/>
        <v>309.27999999999997</v>
      </c>
      <c r="BO6" s="35" t="str">
        <f>IF(BO7="","",IF(BO7="-","【-】","【"&amp;SUBSTITUTE(TEXT(BO7,"#,##0.00"),"-","△")&amp;"】"))</f>
        <v>【266.61】</v>
      </c>
      <c r="BP6" s="36">
        <f>IF(BP7="",NA(),BP7)</f>
        <v>90.36</v>
      </c>
      <c r="BQ6" s="36">
        <f t="shared" ref="BQ6:BY6" si="8">IF(BQ7="",NA(),BQ7)</f>
        <v>85.13</v>
      </c>
      <c r="BR6" s="36">
        <f t="shared" si="8"/>
        <v>92.92</v>
      </c>
      <c r="BS6" s="36">
        <f t="shared" si="8"/>
        <v>91.7</v>
      </c>
      <c r="BT6" s="36">
        <f t="shared" si="8"/>
        <v>79.62</v>
      </c>
      <c r="BU6" s="36">
        <f t="shared" si="8"/>
        <v>99.99</v>
      </c>
      <c r="BV6" s="36">
        <f t="shared" si="8"/>
        <v>100.65</v>
      </c>
      <c r="BW6" s="36">
        <f t="shared" si="8"/>
        <v>100.12</v>
      </c>
      <c r="BX6" s="36">
        <f t="shared" si="8"/>
        <v>98.66</v>
      </c>
      <c r="BY6" s="36">
        <f t="shared" si="8"/>
        <v>103.32</v>
      </c>
      <c r="BZ6" s="35" t="str">
        <f>IF(BZ7="","",IF(BZ7="-","【-】","【"&amp;SUBSTITUTE(TEXT(BZ7,"#,##0.00"),"-","△")&amp;"】"))</f>
        <v>【103.24】</v>
      </c>
      <c r="CA6" s="36">
        <f>IF(CA7="",NA(),CA7)</f>
        <v>204.09</v>
      </c>
      <c r="CB6" s="36">
        <f t="shared" ref="CB6:CJ6" si="9">IF(CB7="",NA(),CB7)</f>
        <v>216.33</v>
      </c>
      <c r="CC6" s="36">
        <f t="shared" si="9"/>
        <v>198.84</v>
      </c>
      <c r="CD6" s="36">
        <f t="shared" si="9"/>
        <v>201.68</v>
      </c>
      <c r="CE6" s="36">
        <f t="shared" si="9"/>
        <v>231.6</v>
      </c>
      <c r="CF6" s="36">
        <f t="shared" si="9"/>
        <v>171.15</v>
      </c>
      <c r="CG6" s="36">
        <f t="shared" si="9"/>
        <v>170.19</v>
      </c>
      <c r="CH6" s="36">
        <f t="shared" si="9"/>
        <v>174.97</v>
      </c>
      <c r="CI6" s="36">
        <f t="shared" si="9"/>
        <v>178.59</v>
      </c>
      <c r="CJ6" s="36">
        <f t="shared" si="9"/>
        <v>168.56</v>
      </c>
      <c r="CK6" s="35" t="str">
        <f>IF(CK7="","",IF(CK7="-","【-】","【"&amp;SUBSTITUTE(TEXT(CK7,"#,##0.00"),"-","△")&amp;"】"))</f>
        <v>【168.38】</v>
      </c>
      <c r="CL6" s="36">
        <f>IF(CL7="",NA(),CL7)</f>
        <v>78.680000000000007</v>
      </c>
      <c r="CM6" s="36">
        <f t="shared" ref="CM6:CU6" si="10">IF(CM7="",NA(),CM7)</f>
        <v>74.41</v>
      </c>
      <c r="CN6" s="36">
        <f t="shared" si="10"/>
        <v>76.150000000000006</v>
      </c>
      <c r="CO6" s="36">
        <f t="shared" si="10"/>
        <v>74.95</v>
      </c>
      <c r="CP6" s="36">
        <f t="shared" si="10"/>
        <v>71.91</v>
      </c>
      <c r="CQ6" s="36">
        <f t="shared" si="10"/>
        <v>58.53</v>
      </c>
      <c r="CR6" s="36">
        <f t="shared" si="10"/>
        <v>59.01</v>
      </c>
      <c r="CS6" s="36">
        <f t="shared" si="10"/>
        <v>55.63</v>
      </c>
      <c r="CT6" s="36">
        <f t="shared" si="10"/>
        <v>55.03</v>
      </c>
      <c r="CU6" s="36">
        <f t="shared" si="10"/>
        <v>59.51</v>
      </c>
      <c r="CV6" s="35" t="str">
        <f>IF(CV7="","",IF(CV7="-","【-】","【"&amp;SUBSTITUTE(TEXT(CV7,"#,##0.00"),"-","△")&amp;"】"))</f>
        <v>【60.00】</v>
      </c>
      <c r="CW6" s="36">
        <f>IF(CW7="",NA(),CW7)</f>
        <v>75.22</v>
      </c>
      <c r="CX6" s="36">
        <f t="shared" ref="CX6:DF6" si="11">IF(CX7="",NA(),CX7)</f>
        <v>72.88</v>
      </c>
      <c r="CY6" s="36">
        <f t="shared" si="11"/>
        <v>77.86</v>
      </c>
      <c r="CZ6" s="36">
        <f t="shared" si="11"/>
        <v>79.3</v>
      </c>
      <c r="DA6" s="36">
        <f t="shared" si="11"/>
        <v>79.150000000000006</v>
      </c>
      <c r="DB6" s="36">
        <f t="shared" si="11"/>
        <v>85.26</v>
      </c>
      <c r="DC6" s="36">
        <f t="shared" si="11"/>
        <v>85.37</v>
      </c>
      <c r="DD6" s="36">
        <f t="shared" si="11"/>
        <v>82.04</v>
      </c>
      <c r="DE6" s="36">
        <f t="shared" si="11"/>
        <v>81.900000000000006</v>
      </c>
      <c r="DF6" s="36">
        <f t="shared" si="11"/>
        <v>87.08</v>
      </c>
      <c r="DG6" s="35" t="str">
        <f>IF(DG7="","",IF(DG7="-","【-】","【"&amp;SUBSTITUTE(TEXT(DG7,"#,##0.00"),"-","△")&amp;"】"))</f>
        <v>【89.80】</v>
      </c>
      <c r="DH6" s="36">
        <f>IF(DH7="",NA(),DH7)</f>
        <v>47.73</v>
      </c>
      <c r="DI6" s="36">
        <f t="shared" ref="DI6:DQ6" si="12">IF(DI7="",NA(),DI7)</f>
        <v>49.28</v>
      </c>
      <c r="DJ6" s="36">
        <f t="shared" si="12"/>
        <v>51.3</v>
      </c>
      <c r="DK6" s="36">
        <f t="shared" si="12"/>
        <v>53.48</v>
      </c>
      <c r="DL6" s="36">
        <f t="shared" si="12"/>
        <v>34.04</v>
      </c>
      <c r="DM6" s="36">
        <f t="shared" si="12"/>
        <v>45.75</v>
      </c>
      <c r="DN6" s="36">
        <f t="shared" si="12"/>
        <v>46.9</v>
      </c>
      <c r="DO6" s="36">
        <f t="shared" si="12"/>
        <v>48.05</v>
      </c>
      <c r="DP6" s="36">
        <f t="shared" si="12"/>
        <v>48.87</v>
      </c>
      <c r="DQ6" s="36">
        <f t="shared" si="12"/>
        <v>48.55</v>
      </c>
      <c r="DR6" s="35" t="str">
        <f>IF(DR7="","",IF(DR7="-","【-】","【"&amp;SUBSTITUTE(TEXT(DR7,"#,##0.00"),"-","△")&amp;"】"))</f>
        <v>【49.59】</v>
      </c>
      <c r="DS6" s="36">
        <f>IF(DS7="",NA(),DS7)</f>
        <v>13.79</v>
      </c>
      <c r="DT6" s="36">
        <f t="shared" ref="DT6:EB6" si="13">IF(DT7="",NA(),DT7)</f>
        <v>13.69</v>
      </c>
      <c r="DU6" s="36">
        <f t="shared" si="13"/>
        <v>8.4600000000000009</v>
      </c>
      <c r="DV6" s="36">
        <f t="shared" si="13"/>
        <v>8.7200000000000006</v>
      </c>
      <c r="DW6" s="36">
        <f t="shared" si="13"/>
        <v>11.23</v>
      </c>
      <c r="DX6" s="36">
        <f t="shared" si="13"/>
        <v>10.54</v>
      </c>
      <c r="DY6" s="36">
        <f t="shared" si="13"/>
        <v>12.03</v>
      </c>
      <c r="DZ6" s="36">
        <f t="shared" si="13"/>
        <v>13.39</v>
      </c>
      <c r="EA6" s="36">
        <f t="shared" si="13"/>
        <v>14.85</v>
      </c>
      <c r="EB6" s="36">
        <f t="shared" si="13"/>
        <v>17.11</v>
      </c>
      <c r="EC6" s="35" t="str">
        <f>IF(EC7="","",IF(EC7="-","【-】","【"&amp;SUBSTITUTE(TEXT(EC7,"#,##0.00"),"-","△")&amp;"】"))</f>
        <v>【19.44】</v>
      </c>
      <c r="ED6" s="36">
        <f>IF(ED7="",NA(),ED7)</f>
        <v>0.69</v>
      </c>
      <c r="EE6" s="36">
        <f t="shared" ref="EE6:EM6" si="14">IF(EE7="",NA(),EE7)</f>
        <v>0.51</v>
      </c>
      <c r="EF6" s="36">
        <f t="shared" si="14"/>
        <v>0.67</v>
      </c>
      <c r="EG6" s="36">
        <f t="shared" si="14"/>
        <v>0.26</v>
      </c>
      <c r="EH6" s="36">
        <f t="shared" si="14"/>
        <v>0.62</v>
      </c>
      <c r="EI6" s="36">
        <f t="shared" si="14"/>
        <v>0.56000000000000005</v>
      </c>
      <c r="EJ6" s="36">
        <f t="shared" si="14"/>
        <v>0.61</v>
      </c>
      <c r="EK6" s="36">
        <f t="shared" si="14"/>
        <v>0.54</v>
      </c>
      <c r="EL6" s="36">
        <f t="shared" si="14"/>
        <v>0.5</v>
      </c>
      <c r="EM6" s="36">
        <f t="shared" si="14"/>
        <v>0.63</v>
      </c>
      <c r="EN6" s="35" t="str">
        <f>IF(EN7="","",IF(EN7="-","【-】","【"&amp;SUBSTITUTE(TEXT(EN7,"#,##0.00"),"-","△")&amp;"】"))</f>
        <v>【0.68】</v>
      </c>
    </row>
    <row r="7" spans="1:144" s="37" customFormat="1" x14ac:dyDescent="0.15">
      <c r="A7" s="29"/>
      <c r="B7" s="38">
        <v>2019</v>
      </c>
      <c r="C7" s="38">
        <v>262129</v>
      </c>
      <c r="D7" s="38">
        <v>46</v>
      </c>
      <c r="E7" s="38">
        <v>1</v>
      </c>
      <c r="F7" s="38">
        <v>0</v>
      </c>
      <c r="G7" s="38">
        <v>1</v>
      </c>
      <c r="H7" s="38" t="s">
        <v>93</v>
      </c>
      <c r="I7" s="38" t="s">
        <v>94</v>
      </c>
      <c r="J7" s="38" t="s">
        <v>95</v>
      </c>
      <c r="K7" s="38" t="s">
        <v>96</v>
      </c>
      <c r="L7" s="38" t="s">
        <v>97</v>
      </c>
      <c r="M7" s="38" t="s">
        <v>98</v>
      </c>
      <c r="N7" s="39" t="s">
        <v>99</v>
      </c>
      <c r="O7" s="39">
        <v>43.25</v>
      </c>
      <c r="P7" s="39">
        <v>94.32</v>
      </c>
      <c r="Q7" s="39">
        <v>3762</v>
      </c>
      <c r="R7" s="39">
        <v>54381</v>
      </c>
      <c r="S7" s="39">
        <v>501.44</v>
      </c>
      <c r="T7" s="39">
        <v>108.45</v>
      </c>
      <c r="U7" s="39">
        <v>50938</v>
      </c>
      <c r="V7" s="39">
        <v>121.57</v>
      </c>
      <c r="W7" s="39">
        <v>419</v>
      </c>
      <c r="X7" s="39">
        <v>93.25</v>
      </c>
      <c r="Y7" s="39">
        <v>87.95</v>
      </c>
      <c r="Z7" s="39">
        <v>95.15</v>
      </c>
      <c r="AA7" s="39">
        <v>93.78</v>
      </c>
      <c r="AB7" s="39">
        <v>90.02</v>
      </c>
      <c r="AC7" s="39">
        <v>109.64</v>
      </c>
      <c r="AD7" s="39">
        <v>110.95</v>
      </c>
      <c r="AE7" s="39">
        <v>110.05</v>
      </c>
      <c r="AF7" s="39">
        <v>108.87</v>
      </c>
      <c r="AG7" s="39">
        <v>111.17</v>
      </c>
      <c r="AH7" s="39">
        <v>112.01</v>
      </c>
      <c r="AI7" s="39">
        <v>0</v>
      </c>
      <c r="AJ7" s="39">
        <v>0</v>
      </c>
      <c r="AK7" s="39">
        <v>0</v>
      </c>
      <c r="AL7" s="39">
        <v>0</v>
      </c>
      <c r="AM7" s="39">
        <v>7.75</v>
      </c>
      <c r="AN7" s="39">
        <v>3.62</v>
      </c>
      <c r="AO7" s="39">
        <v>3.91</v>
      </c>
      <c r="AP7" s="39">
        <v>2.64</v>
      </c>
      <c r="AQ7" s="39">
        <v>3.16</v>
      </c>
      <c r="AR7" s="39">
        <v>0.78</v>
      </c>
      <c r="AS7" s="39">
        <v>1.08</v>
      </c>
      <c r="AT7" s="39">
        <v>495.62</v>
      </c>
      <c r="AU7" s="39">
        <v>423.35</v>
      </c>
      <c r="AV7" s="39">
        <v>444.84</v>
      </c>
      <c r="AW7" s="39">
        <v>253.78</v>
      </c>
      <c r="AX7" s="39">
        <v>184.14</v>
      </c>
      <c r="AY7" s="39">
        <v>371.31</v>
      </c>
      <c r="AZ7" s="39">
        <v>377.63</v>
      </c>
      <c r="BA7" s="39">
        <v>359.47</v>
      </c>
      <c r="BB7" s="39">
        <v>369.69</v>
      </c>
      <c r="BC7" s="39">
        <v>360.86</v>
      </c>
      <c r="BD7" s="39">
        <v>264.97000000000003</v>
      </c>
      <c r="BE7" s="39">
        <v>498.93</v>
      </c>
      <c r="BF7" s="39">
        <v>535.66</v>
      </c>
      <c r="BG7" s="39">
        <v>469.92</v>
      </c>
      <c r="BH7" s="39">
        <v>476.83</v>
      </c>
      <c r="BI7" s="39">
        <v>871.65</v>
      </c>
      <c r="BJ7" s="39">
        <v>373.09</v>
      </c>
      <c r="BK7" s="39">
        <v>364.71</v>
      </c>
      <c r="BL7" s="39">
        <v>401.79</v>
      </c>
      <c r="BM7" s="39">
        <v>402.99</v>
      </c>
      <c r="BN7" s="39">
        <v>309.27999999999997</v>
      </c>
      <c r="BO7" s="39">
        <v>266.61</v>
      </c>
      <c r="BP7" s="39">
        <v>90.36</v>
      </c>
      <c r="BQ7" s="39">
        <v>85.13</v>
      </c>
      <c r="BR7" s="39">
        <v>92.92</v>
      </c>
      <c r="BS7" s="39">
        <v>91.7</v>
      </c>
      <c r="BT7" s="39">
        <v>79.62</v>
      </c>
      <c r="BU7" s="39">
        <v>99.99</v>
      </c>
      <c r="BV7" s="39">
        <v>100.65</v>
      </c>
      <c r="BW7" s="39">
        <v>100.12</v>
      </c>
      <c r="BX7" s="39">
        <v>98.66</v>
      </c>
      <c r="BY7" s="39">
        <v>103.32</v>
      </c>
      <c r="BZ7" s="39">
        <v>103.24</v>
      </c>
      <c r="CA7" s="39">
        <v>204.09</v>
      </c>
      <c r="CB7" s="39">
        <v>216.33</v>
      </c>
      <c r="CC7" s="39">
        <v>198.84</v>
      </c>
      <c r="CD7" s="39">
        <v>201.68</v>
      </c>
      <c r="CE7" s="39">
        <v>231.6</v>
      </c>
      <c r="CF7" s="39">
        <v>171.15</v>
      </c>
      <c r="CG7" s="39">
        <v>170.19</v>
      </c>
      <c r="CH7" s="39">
        <v>174.97</v>
      </c>
      <c r="CI7" s="39">
        <v>178.59</v>
      </c>
      <c r="CJ7" s="39">
        <v>168.56</v>
      </c>
      <c r="CK7" s="39">
        <v>168.38</v>
      </c>
      <c r="CL7" s="39">
        <v>78.680000000000007</v>
      </c>
      <c r="CM7" s="39">
        <v>74.41</v>
      </c>
      <c r="CN7" s="39">
        <v>76.150000000000006</v>
      </c>
      <c r="CO7" s="39">
        <v>74.95</v>
      </c>
      <c r="CP7" s="39">
        <v>71.91</v>
      </c>
      <c r="CQ7" s="39">
        <v>58.53</v>
      </c>
      <c r="CR7" s="39">
        <v>59.01</v>
      </c>
      <c r="CS7" s="39">
        <v>55.63</v>
      </c>
      <c r="CT7" s="39">
        <v>55.03</v>
      </c>
      <c r="CU7" s="39">
        <v>59.51</v>
      </c>
      <c r="CV7" s="39">
        <v>60</v>
      </c>
      <c r="CW7" s="39">
        <v>75.22</v>
      </c>
      <c r="CX7" s="39">
        <v>72.88</v>
      </c>
      <c r="CY7" s="39">
        <v>77.86</v>
      </c>
      <c r="CZ7" s="39">
        <v>79.3</v>
      </c>
      <c r="DA7" s="39">
        <v>79.150000000000006</v>
      </c>
      <c r="DB7" s="39">
        <v>85.26</v>
      </c>
      <c r="DC7" s="39">
        <v>85.37</v>
      </c>
      <c r="DD7" s="39">
        <v>82.04</v>
      </c>
      <c r="DE7" s="39">
        <v>81.900000000000006</v>
      </c>
      <c r="DF7" s="39">
        <v>87.08</v>
      </c>
      <c r="DG7" s="39">
        <v>89.8</v>
      </c>
      <c r="DH7" s="39">
        <v>47.73</v>
      </c>
      <c r="DI7" s="39">
        <v>49.28</v>
      </c>
      <c r="DJ7" s="39">
        <v>51.3</v>
      </c>
      <c r="DK7" s="39">
        <v>53.48</v>
      </c>
      <c r="DL7" s="39">
        <v>34.04</v>
      </c>
      <c r="DM7" s="39">
        <v>45.75</v>
      </c>
      <c r="DN7" s="39">
        <v>46.9</v>
      </c>
      <c r="DO7" s="39">
        <v>48.05</v>
      </c>
      <c r="DP7" s="39">
        <v>48.87</v>
      </c>
      <c r="DQ7" s="39">
        <v>48.55</v>
      </c>
      <c r="DR7" s="39">
        <v>49.59</v>
      </c>
      <c r="DS7" s="39">
        <v>13.79</v>
      </c>
      <c r="DT7" s="39">
        <v>13.69</v>
      </c>
      <c r="DU7" s="39">
        <v>8.4600000000000009</v>
      </c>
      <c r="DV7" s="39">
        <v>8.7200000000000006</v>
      </c>
      <c r="DW7" s="39">
        <v>11.23</v>
      </c>
      <c r="DX7" s="39">
        <v>10.54</v>
      </c>
      <c r="DY7" s="39">
        <v>12.03</v>
      </c>
      <c r="DZ7" s="39">
        <v>13.39</v>
      </c>
      <c r="EA7" s="39">
        <v>14.85</v>
      </c>
      <c r="EB7" s="39">
        <v>17.11</v>
      </c>
      <c r="EC7" s="39">
        <v>19.440000000000001</v>
      </c>
      <c r="ED7" s="39">
        <v>0.69</v>
      </c>
      <c r="EE7" s="39">
        <v>0.51</v>
      </c>
      <c r="EF7" s="39">
        <v>0.67</v>
      </c>
      <c r="EG7" s="39">
        <v>0.26</v>
      </c>
      <c r="EH7" s="39">
        <v>0.62</v>
      </c>
      <c r="EI7" s="39">
        <v>0.56000000000000005</v>
      </c>
      <c r="EJ7" s="39">
        <v>0.61</v>
      </c>
      <c r="EK7" s="39">
        <v>0.54</v>
      </c>
      <c r="EL7" s="39">
        <v>0.5</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聡子</dc:creator>
  <cp:lastModifiedBy>清水 聡子</cp:lastModifiedBy>
  <cp:lastPrinted>2021-02-05T09:30:18Z</cp:lastPrinted>
  <dcterms:created xsi:type="dcterms:W3CDTF">2021-02-05T08:27:24Z</dcterms:created>
  <dcterms:modified xsi:type="dcterms:W3CDTF">2021-02-07T23:48:44Z</dcterms:modified>
</cp:coreProperties>
</file>