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総務部\財政課\財政係\決算統計\令和2年度決算統計\22　R2 地方公営企業決算状況調査（通知・照会）\R4.1.6_【京都府自治振興課（1月28日〆）】公営企業に係る「経営比較分析表」（令和２年度決算）の分析等について\3. 府への回答\"/>
    </mc:Choice>
  </mc:AlternateContent>
  <xr:revisionPtr revIDLastSave="0" documentId="13_ncr:1_{BEB4C2E4-E1CB-4588-A260-BCCA70CDF9DA}" xr6:coauthVersionLast="36" xr6:coauthVersionMax="36" xr10:uidLastSave="{00000000-0000-0000-0000-000000000000}"/>
  <workbookProtection workbookAlgorithmName="SHA-512" workbookHashValue="NckRO49piWlyNCEhKJSbTBwXYjkxckAtg8hn7UHK+Wlfeq4c+/SVs2gHDwDvpc3uRZaEBuG9XbcUwFKLCmDbCg==" workbookSaltValue="rCaWctrMicOD5xQvHlyby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L10" i="4"/>
  <c r="AD10" i="4"/>
  <c r="W10" i="4"/>
  <c r="B10" i="4"/>
  <c r="BB8" i="4"/>
  <c r="AD8" i="4"/>
  <c r="I8" i="4"/>
  <c r="B8" i="4"/>
</calcChain>
</file>

<file path=xl/sharedStrings.xml><?xml version="1.0" encoding="utf-8"?>
<sst xmlns="http://schemas.openxmlformats.org/spreadsheetml/2006/main" count="325" uniqueCount="117">
  <si>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</si>
  <si>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</si>
  <si>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</si>
  <si>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</si>
  <si>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</si>
  <si>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</si>
  <si>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</si>
  <si>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</si>
  <si>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</si>
  <si>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</si>
  <si>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</si>
  <si>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</si>
  <si>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</si>
  <si>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</si>
  <si>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</si>
  <si>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</si>
  <si>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</si>
  <si>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</si>
  <si>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</si>
  <si>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</si>
  <si>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</si>
  <si>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</si>
  <si>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</si>
  <si>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</si>
  <si>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</si>
  <si>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</si>
  <si>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</si>
  <si>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</si>
  <si>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</si>
  <si>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</si>
  <si>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</si>
  <si>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</si>
  <si>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</si>
  <si>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</si>
  <si>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</si>
  <si>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</si>
  <si>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</si>
  <si>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</si>
  <si>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</si>
  <si>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</si>
  <si>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</si>
  <si>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</si>
  <si>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</si>
  <si>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</si>
  <si>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</si>
  <si>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</si>
  <si>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</si>
  <si>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</si>
  <si>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</si>
  <si>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</si>
  <si>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</si>
  <si>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</si>
  <si>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</si>
  <si>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</si>
  <si>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</si>
  <si>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</si>
  <si>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</si>
  <si>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</si>
  <si>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</si>
  <si>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</si>
  <si>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</si>
  <si>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</si>
  <si>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</si>
  <si>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</si>
  <si>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</si>
  <si>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</si>
  <si>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</si>
  <si>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</si>
  <si>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</si>
  <si>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</si>
  <si>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</si>
  <si>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</si>
  <si>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</si>
  <si>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</si>
  <si>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</si>
  <si>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</si>
  <si>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</si>
  <si>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</si>
  <si>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</si>
  <si>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</si>
  <si>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</si>
  <si>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</si>
  <si>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</si>
  <si>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</si>
  <si>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</si>
  <si>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</si>
  <si>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</si>
  <si>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</si>
  <si>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</si>
  <si>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</si>
  <si>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</si>
  <si>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</si>
  <si>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</si>
  <si>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</si>
  <si>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</si>
  <si>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</si>
  <si>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京丹後市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</si>
  <si>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</si>
  <si>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</si>
  <si>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</si>
  <si>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</si>
  <si>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</si>
  <si>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</si>
  <si>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</si>
  <si>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</si>
  <si>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</si>
  <si>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</si>
  <si>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</si>
  <si>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</si>
  <si>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</si>
  <si>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</si>
  <si>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</si>
  <si>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</si>
  <si>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</si>
  <si>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市が寄附を受けた浄化槽については、経過年数が経っているものが多く、施設の機能停止とならないよう、点検結果に基づき早期の修繕を行うこととしている。</t>
    <phoneticPr fontId="4"/>
  </si>
  <si>
    <t>　浄化槽の管理費に対して、使用料収入の割合は3割程度であり、使用料の改定と維持管理の効率化により、収支改善を図っていく必要がある。
　なお、令和2年4月より、地方公営企業（法適用）へ移行している。</t>
    <rPh sb="86" eb="89">
      <t>ホウテキヨウ</t>
    </rPh>
    <phoneticPr fontId="4"/>
  </si>
  <si>
    <t>　市の浄化槽設置事業及び個人から市へ寄附を受けた浄化槽に係る事業であり、令和2年度末での水洗化率は22.0%である。
　維持管理経費について、使用料だけでは賄えていないため、一般会計からの繰入金に依存している。
　汚水処理原価が類似団体の平均値より高く、費用の縮減が必要である。
　市が年70基前後の浄化槽を設置するに当たり、財源を補助金と起債によって賄っているため、企業債残高対事業規模比率が年々上昇しており、今後、市設置の数が一定落ち着けば、比率は減少すると見込んでいる。</t>
    <rPh sb="159" eb="160">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</si>
</sst>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10-4D53-BAB7-5D6916E71C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910-4D53-BAB7-5D6916E71C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43.07</c:v>
                </c:pt>
              </c:numCache>
            </c:numRef>
          </c:val>
          <c:extLst>
            <c:ext xmlns:c16="http://schemas.microsoft.com/office/drawing/2014/chart" uri="{C3380CC4-5D6E-409C-BE32-E72D297353CC}">
              <c16:uniqueId val="{00000000-116B-48AB-ACA1-FFFACBFC7A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c:ext xmlns:c16="http://schemas.microsoft.com/office/drawing/2014/chart" uri="{C3380CC4-5D6E-409C-BE32-E72D297353CC}">
              <c16:uniqueId val="{00000001-116B-48AB-ACA1-FFFACBFC7A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22.02</c:v>
                </c:pt>
              </c:numCache>
            </c:numRef>
          </c:val>
          <c:extLst>
            <c:ext xmlns:c16="http://schemas.microsoft.com/office/drawing/2014/chart" uri="{C3380CC4-5D6E-409C-BE32-E72D297353CC}">
              <c16:uniqueId val="{00000000-145E-452B-997B-F83379AFB3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c:ext xmlns:c16="http://schemas.microsoft.com/office/drawing/2014/chart" uri="{C3380CC4-5D6E-409C-BE32-E72D297353CC}">
              <c16:uniqueId val="{00000001-145E-452B-997B-F83379AFB3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90.18</c:v>
                </c:pt>
              </c:numCache>
            </c:numRef>
          </c:val>
          <c:extLst>
            <c:ext xmlns:c16="http://schemas.microsoft.com/office/drawing/2014/chart" uri="{C3380CC4-5D6E-409C-BE32-E72D297353CC}">
              <c16:uniqueId val="{00000000-F589-49D0-9712-FC4C2A0CFE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c:ext xmlns:c16="http://schemas.microsoft.com/office/drawing/2014/chart" uri="{C3380CC4-5D6E-409C-BE32-E72D297353CC}">
              <c16:uniqueId val="{00000001-F589-49D0-9712-FC4C2A0CFE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4.18</c:v>
                </c:pt>
              </c:numCache>
            </c:numRef>
          </c:val>
          <c:extLst>
            <c:ext xmlns:c16="http://schemas.microsoft.com/office/drawing/2014/chart" uri="{C3380CC4-5D6E-409C-BE32-E72D297353CC}">
              <c16:uniqueId val="{00000000-368E-42A1-8EE3-71B3F33635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c:ext xmlns:c16="http://schemas.microsoft.com/office/drawing/2014/chart" uri="{C3380CC4-5D6E-409C-BE32-E72D297353CC}">
              <c16:uniqueId val="{00000001-368E-42A1-8EE3-71B3F33635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64-422E-8D0D-BE0F53E44E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E64-422E-8D0D-BE0F53E44E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157.09</c:v>
                </c:pt>
              </c:numCache>
            </c:numRef>
          </c:val>
          <c:extLst>
            <c:ext xmlns:c16="http://schemas.microsoft.com/office/drawing/2014/chart" uri="{C3380CC4-5D6E-409C-BE32-E72D297353CC}">
              <c16:uniqueId val="{00000000-7546-4BAF-A820-1386A2D436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c:ext xmlns:c16="http://schemas.microsoft.com/office/drawing/2014/chart" uri="{C3380CC4-5D6E-409C-BE32-E72D297353CC}">
              <c16:uniqueId val="{00000001-7546-4BAF-A820-1386A2D436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199.26</c:v>
                </c:pt>
              </c:numCache>
            </c:numRef>
          </c:val>
          <c:extLst>
            <c:ext xmlns:c16="http://schemas.microsoft.com/office/drawing/2014/chart" uri="{C3380CC4-5D6E-409C-BE32-E72D297353CC}">
              <c16:uniqueId val="{00000000-461C-40AE-A149-42D2B935DD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c:ext xmlns:c16="http://schemas.microsoft.com/office/drawing/2014/chart" uri="{C3380CC4-5D6E-409C-BE32-E72D297353CC}">
              <c16:uniqueId val="{00000001-461C-40AE-A149-42D2B935DD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2050.81</c:v>
                </c:pt>
              </c:numCache>
            </c:numRef>
          </c:val>
          <c:extLst>
            <c:ext xmlns:c16="http://schemas.microsoft.com/office/drawing/2014/chart" uri="{C3380CC4-5D6E-409C-BE32-E72D297353CC}">
              <c16:uniqueId val="{00000000-9A2D-416E-98FF-FCB70029D3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c:ext xmlns:c16="http://schemas.microsoft.com/office/drawing/2014/chart" uri="{C3380CC4-5D6E-409C-BE32-E72D297353CC}">
              <c16:uniqueId val="{00000001-9A2D-416E-98FF-FCB70029D3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29.73</c:v>
                </c:pt>
              </c:numCache>
            </c:numRef>
          </c:val>
          <c:extLst>
            <c:ext xmlns:c16="http://schemas.microsoft.com/office/drawing/2014/chart" uri="{C3380CC4-5D6E-409C-BE32-E72D297353CC}">
              <c16:uniqueId val="{00000000-A83E-4358-9D04-A31F822F5A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c:ext xmlns:c16="http://schemas.microsoft.com/office/drawing/2014/chart" uri="{C3380CC4-5D6E-409C-BE32-E72D297353CC}">
              <c16:uniqueId val="{00000001-A83E-4358-9D04-A31F822F5A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393.18</c:v>
                </c:pt>
              </c:numCache>
            </c:numRef>
          </c:val>
          <c:extLst>
            <c:ext xmlns:c16="http://schemas.microsoft.com/office/drawing/2014/chart" uri="{C3380CC4-5D6E-409C-BE32-E72D297353CC}">
              <c16:uniqueId val="{00000000-5C25-4F70-8F0A-892960251B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c:ext xmlns:c16="http://schemas.microsoft.com/office/drawing/2014/chart" uri="{C3380CC4-5D6E-409C-BE32-E72D297353CC}">
              <c16:uniqueId val="{00000001-5C25-4F70-8F0A-892960251B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CO28" sqref="CO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京丹後市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53674</v>
      </c>
      <c r="AM8" s="51"/>
      <c r="AN8" s="51"/>
      <c r="AO8" s="51"/>
      <c r="AP8" s="51"/>
      <c r="AQ8" s="51"/>
      <c r="AR8" s="51"/>
      <c r="AS8" s="51"/>
      <c r="AT8" s="46">
        <f>データ!T6</f>
        <v>501.44</v>
      </c>
      <c r="AU8" s="46"/>
      <c r="AV8" s="46"/>
      <c r="AW8" s="46"/>
      <c r="AX8" s="46"/>
      <c r="AY8" s="46"/>
      <c r="AZ8" s="46"/>
      <c r="BA8" s="46"/>
      <c r="BB8" s="46">
        <f>データ!U6</f>
        <v>107.04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42.84</v>
      </c>
      <c r="J10" s="46"/>
      <c r="K10" s="46"/>
      <c r="L10" s="46"/>
      <c r="M10" s="46"/>
      <c r="N10" s="46"/>
      <c r="O10" s="46"/>
      <c r="P10" s="46">
        <f>データ!P6</f>
        <v>33.729999999999997</v>
      </c>
      <c r="Q10" s="46"/>
      <c r="R10" s="46"/>
      <c r="S10" s="46"/>
      <c r="T10" s="46"/>
      <c r="U10" s="46"/>
      <c r="V10" s="46"/>
      <c r="W10" s="46">
        <f>データ!Q6</f>
        <v>100</v>
      </c>
      <c r="X10" s="46"/>
      <c r="Y10" s="46"/>
      <c r="Z10" s="46"/>
      <c r="AA10" s="46"/>
      <c r="AB10" s="46"/>
      <c r="AC10" s="46"/>
      <c r="AD10" s="51">
        <f>データ!R6</f>
        <v>3196</v>
      </c>
      <c r="AE10" s="51"/>
      <c r="AF10" s="51"/>
      <c r="AG10" s="51"/>
      <c r="AH10" s="51"/>
      <c r="AI10" s="51"/>
      <c r="AJ10" s="51"/>
      <c r="AK10" s="2"/>
      <c r="AL10" s="51">
        <f>データ!V6</f>
        <v>17977</v>
      </c>
      <c r="AM10" s="51"/>
      <c r="AN10" s="51"/>
      <c r="AO10" s="51"/>
      <c r="AP10" s="51"/>
      <c r="AQ10" s="51"/>
      <c r="AR10" s="51"/>
      <c r="AS10" s="51"/>
      <c r="AT10" s="46">
        <f>データ!W6</f>
        <v>11.26</v>
      </c>
      <c r="AU10" s="46"/>
      <c r="AV10" s="46"/>
      <c r="AW10" s="46"/>
      <c r="AX10" s="46"/>
      <c r="AY10" s="46"/>
      <c r="AZ10" s="46"/>
      <c r="BA10" s="46"/>
      <c r="BB10" s="46">
        <f>データ!X6</f>
        <v>1596.54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6Y3AX8bkjCLzNPAk5RPTDkYxkHbgA2zgF5X60vIC1owmCJ9KjGaP+G7PxD463AaxGWsc9L5zNi26046ooH+sqA==" saltValue="TKWmIMI80eE+QqL/q/+R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262129</v>
      </c>
      <c r="D6" s="33">
        <f t="shared" si="3"/>
        <v>46</v>
      </c>
      <c r="E6" s="33">
        <f t="shared" si="3"/>
        <v>18</v>
      </c>
      <c r="F6" s="33">
        <f t="shared" si="3"/>
        <v>0</v>
      </c>
      <c r="G6" s="33">
        <f t="shared" si="3"/>
        <v>0</v>
      </c>
      <c r="H6" s="33" t="str">
        <f t="shared" si="3"/>
        <v>京都府　京丹後市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42.84</v>
      </c>
      <c r="P6" s="34">
        <f t="shared" si="3"/>
        <v>33.729999999999997</v>
      </c>
      <c r="Q6" s="34">
        <f t="shared" si="3"/>
        <v>100</v>
      </c>
      <c r="R6" s="34">
        <f t="shared" si="3"/>
        <v>3196</v>
      </c>
      <c r="S6" s="34">
        <f t="shared" si="3"/>
        <v>53674</v>
      </c>
      <c r="T6" s="34">
        <f t="shared" si="3"/>
        <v>501.44</v>
      </c>
      <c r="U6" s="34">
        <f t="shared" si="3"/>
        <v>107.04</v>
      </c>
      <c r="V6" s="34">
        <f t="shared" si="3"/>
        <v>17977</v>
      </c>
      <c r="W6" s="34">
        <f t="shared" si="3"/>
        <v>11.26</v>
      </c>
      <c r="X6" s="34">
        <f t="shared" si="3"/>
        <v>1596.54</v>
      </c>
      <c r="Y6" s="35" t="str">
        <f>IF(Y7="",NA(),Y7)</f>
        <v>-</v>
      </c>
      <c r="Z6" s="35" t="str">
        <f t="shared" ref="Z6:AH6" si="4">IF(Z7="",NA(),Z7)</f>
        <v>-</v>
      </c>
      <c r="AA6" s="35" t="str">
        <f t="shared" si="4"/>
        <v>-</v>
      </c>
      <c r="AB6" s="35" t="str">
        <f t="shared" si="4"/>
        <v>-</v>
      </c>
      <c r="AC6" s="35">
        <f t="shared" si="4"/>
        <v>90.18</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5">
        <f t="shared" si="5"/>
        <v>157.09</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199.26</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5">
        <f t="shared" si="7"/>
        <v>2050.81</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29.73</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393.18</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f t="shared" si="10"/>
        <v>43.07</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22.02</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4.18</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262129</v>
      </c>
      <c r="D7" s="37">
        <v>46</v>
      </c>
      <c r="E7" s="37">
        <v>18</v>
      </c>
      <c r="F7" s="37">
        <v>0</v>
      </c>
      <c r="G7" s="37">
        <v>0</v>
      </c>
      <c r="H7" s="37" t="s">
        <v>96</v>
      </c>
      <c r="I7" s="37" t="s">
        <v>97</v>
      </c>
      <c r="J7" s="37" t="s">
        <v>98</v>
      </c>
      <c r="K7" s="37" t="s">
        <v>99</v>
      </c>
      <c r="L7" s="37" t="s">
        <v>100</v>
      </c>
      <c r="M7" s="37" t="s">
        <v>101</v>
      </c>
      <c r="N7" s="38" t="s">
        <v>102</v>
      </c>
      <c r="O7" s="38">
        <v>42.84</v>
      </c>
      <c r="P7" s="38">
        <v>33.729999999999997</v>
      </c>
      <c r="Q7" s="38">
        <v>100</v>
      </c>
      <c r="R7" s="38">
        <v>3196</v>
      </c>
      <c r="S7" s="38">
        <v>53674</v>
      </c>
      <c r="T7" s="38">
        <v>501.44</v>
      </c>
      <c r="U7" s="38">
        <v>107.04</v>
      </c>
      <c r="V7" s="38">
        <v>17977</v>
      </c>
      <c r="W7" s="38">
        <v>11.26</v>
      </c>
      <c r="X7" s="38">
        <v>1596.54</v>
      </c>
      <c r="Y7" s="38" t="s">
        <v>102</v>
      </c>
      <c r="Z7" s="38" t="s">
        <v>102</v>
      </c>
      <c r="AA7" s="38" t="s">
        <v>102</v>
      </c>
      <c r="AB7" s="38" t="s">
        <v>102</v>
      </c>
      <c r="AC7" s="38">
        <v>90.18</v>
      </c>
      <c r="AD7" s="38" t="s">
        <v>102</v>
      </c>
      <c r="AE7" s="38" t="s">
        <v>102</v>
      </c>
      <c r="AF7" s="38" t="s">
        <v>102</v>
      </c>
      <c r="AG7" s="38" t="s">
        <v>102</v>
      </c>
      <c r="AH7" s="38">
        <v>99.03</v>
      </c>
      <c r="AI7" s="38">
        <v>98.17</v>
      </c>
      <c r="AJ7" s="38" t="s">
        <v>102</v>
      </c>
      <c r="AK7" s="38" t="s">
        <v>102</v>
      </c>
      <c r="AL7" s="38" t="s">
        <v>102</v>
      </c>
      <c r="AM7" s="38" t="s">
        <v>102</v>
      </c>
      <c r="AN7" s="38">
        <v>157.09</v>
      </c>
      <c r="AO7" s="38" t="s">
        <v>102</v>
      </c>
      <c r="AP7" s="38" t="s">
        <v>102</v>
      </c>
      <c r="AQ7" s="38" t="s">
        <v>102</v>
      </c>
      <c r="AR7" s="38" t="s">
        <v>102</v>
      </c>
      <c r="AS7" s="38">
        <v>74.239999999999995</v>
      </c>
      <c r="AT7" s="38">
        <v>92.2</v>
      </c>
      <c r="AU7" s="38" t="s">
        <v>102</v>
      </c>
      <c r="AV7" s="38" t="s">
        <v>102</v>
      </c>
      <c r="AW7" s="38" t="s">
        <v>102</v>
      </c>
      <c r="AX7" s="38" t="s">
        <v>102</v>
      </c>
      <c r="AY7" s="38">
        <v>199.26</v>
      </c>
      <c r="AZ7" s="38" t="s">
        <v>102</v>
      </c>
      <c r="BA7" s="38" t="s">
        <v>102</v>
      </c>
      <c r="BB7" s="38" t="s">
        <v>102</v>
      </c>
      <c r="BC7" s="38" t="s">
        <v>102</v>
      </c>
      <c r="BD7" s="38">
        <v>100.47</v>
      </c>
      <c r="BE7" s="38">
        <v>106.38</v>
      </c>
      <c r="BF7" s="38" t="s">
        <v>102</v>
      </c>
      <c r="BG7" s="38" t="s">
        <v>102</v>
      </c>
      <c r="BH7" s="38" t="s">
        <v>102</v>
      </c>
      <c r="BI7" s="38" t="s">
        <v>102</v>
      </c>
      <c r="BJ7" s="38">
        <v>2050.81</v>
      </c>
      <c r="BK7" s="38" t="s">
        <v>102</v>
      </c>
      <c r="BL7" s="38" t="s">
        <v>102</v>
      </c>
      <c r="BM7" s="38" t="s">
        <v>102</v>
      </c>
      <c r="BN7" s="38" t="s">
        <v>102</v>
      </c>
      <c r="BO7" s="38">
        <v>294.27</v>
      </c>
      <c r="BP7" s="38">
        <v>314.13</v>
      </c>
      <c r="BQ7" s="38" t="s">
        <v>102</v>
      </c>
      <c r="BR7" s="38" t="s">
        <v>102</v>
      </c>
      <c r="BS7" s="38" t="s">
        <v>102</v>
      </c>
      <c r="BT7" s="38" t="s">
        <v>102</v>
      </c>
      <c r="BU7" s="38">
        <v>29.73</v>
      </c>
      <c r="BV7" s="38" t="s">
        <v>102</v>
      </c>
      <c r="BW7" s="38" t="s">
        <v>102</v>
      </c>
      <c r="BX7" s="38" t="s">
        <v>102</v>
      </c>
      <c r="BY7" s="38" t="s">
        <v>102</v>
      </c>
      <c r="BZ7" s="38">
        <v>60.59</v>
      </c>
      <c r="CA7" s="38">
        <v>58.42</v>
      </c>
      <c r="CB7" s="38" t="s">
        <v>102</v>
      </c>
      <c r="CC7" s="38" t="s">
        <v>102</v>
      </c>
      <c r="CD7" s="38" t="s">
        <v>102</v>
      </c>
      <c r="CE7" s="38" t="s">
        <v>102</v>
      </c>
      <c r="CF7" s="38">
        <v>393.18</v>
      </c>
      <c r="CG7" s="38" t="s">
        <v>102</v>
      </c>
      <c r="CH7" s="38" t="s">
        <v>102</v>
      </c>
      <c r="CI7" s="38" t="s">
        <v>102</v>
      </c>
      <c r="CJ7" s="38" t="s">
        <v>102</v>
      </c>
      <c r="CK7" s="38">
        <v>280.23</v>
      </c>
      <c r="CL7" s="38">
        <v>282.27999999999997</v>
      </c>
      <c r="CM7" s="38" t="s">
        <v>102</v>
      </c>
      <c r="CN7" s="38" t="s">
        <v>102</v>
      </c>
      <c r="CO7" s="38" t="s">
        <v>102</v>
      </c>
      <c r="CP7" s="38" t="s">
        <v>102</v>
      </c>
      <c r="CQ7" s="38">
        <v>43.07</v>
      </c>
      <c r="CR7" s="38" t="s">
        <v>102</v>
      </c>
      <c r="CS7" s="38" t="s">
        <v>102</v>
      </c>
      <c r="CT7" s="38" t="s">
        <v>102</v>
      </c>
      <c r="CU7" s="38" t="s">
        <v>102</v>
      </c>
      <c r="CV7" s="38">
        <v>58.19</v>
      </c>
      <c r="CW7" s="38">
        <v>57.83</v>
      </c>
      <c r="CX7" s="38" t="s">
        <v>102</v>
      </c>
      <c r="CY7" s="38" t="s">
        <v>102</v>
      </c>
      <c r="CZ7" s="38" t="s">
        <v>102</v>
      </c>
      <c r="DA7" s="38" t="s">
        <v>102</v>
      </c>
      <c r="DB7" s="38">
        <v>22.02</v>
      </c>
      <c r="DC7" s="38" t="s">
        <v>102</v>
      </c>
      <c r="DD7" s="38" t="s">
        <v>102</v>
      </c>
      <c r="DE7" s="38" t="s">
        <v>102</v>
      </c>
      <c r="DF7" s="38" t="s">
        <v>102</v>
      </c>
      <c r="DG7" s="38">
        <v>87.8</v>
      </c>
      <c r="DH7" s="38">
        <v>77.67</v>
      </c>
      <c r="DI7" s="38" t="s">
        <v>102</v>
      </c>
      <c r="DJ7" s="38" t="s">
        <v>102</v>
      </c>
      <c r="DK7" s="38" t="s">
        <v>102</v>
      </c>
      <c r="DL7" s="38" t="s">
        <v>102</v>
      </c>
      <c r="DM7" s="38">
        <v>4.18</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平田 友美子</cp:lastModifiedBy>
  <cp:lastPrinted>2022-01-25T00:11:18Z</cp:lastPrinted>
  <dcterms:created xsi:type="dcterms:W3CDTF">2021-12-03T07:39:32Z</dcterms:created>
  <dcterms:modified xsi:type="dcterms:W3CDTF">2022-01-25T00:11:20Z</dcterms:modified>
  <cp:category/>
</cp:coreProperties>
</file>